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105" windowWidth="13380" windowHeight="4530" activeTab="1"/>
  </bookViews>
  <sheets>
    <sheet name="Before" sheetId="1" r:id="rId1"/>
    <sheet name="After" sheetId="2" r:id="rId2"/>
    <sheet name="Theory K" sheetId="3" r:id="rId3"/>
    <sheet name="Sheet2" sheetId="4" r:id="rId4"/>
  </sheets>
  <calcPr calcId="145621"/>
</workbook>
</file>

<file path=xl/calcChain.xml><?xml version="1.0" encoding="utf-8"?>
<calcChain xmlns="http://schemas.openxmlformats.org/spreadsheetml/2006/main">
  <c r="R25" i="2" l="1"/>
  <c r="N34" i="2"/>
  <c r="N30" i="2"/>
  <c r="L39" i="1"/>
  <c r="L32" i="1"/>
  <c r="L33" i="1" s="1"/>
  <c r="N30" i="1"/>
  <c r="L36" i="1"/>
  <c r="N31" i="2" l="1"/>
  <c r="N32" i="2" s="1"/>
  <c r="N36" i="2" s="1"/>
  <c r="O28" i="2"/>
  <c r="M30" i="1"/>
  <c r="C4" i="4"/>
  <c r="D4" i="4" s="1"/>
  <c r="C5" i="4"/>
  <c r="D5" i="4" s="1"/>
  <c r="C6" i="4"/>
  <c r="D6" i="4" s="1"/>
  <c r="C7" i="4"/>
  <c r="D7" i="4" s="1"/>
  <c r="C8" i="4"/>
  <c r="D8" i="4" s="1"/>
  <c r="C9" i="4"/>
  <c r="D9" i="4" s="1"/>
  <c r="C10" i="4"/>
  <c r="D10" i="4" s="1"/>
  <c r="C11" i="4"/>
  <c r="D11" i="4" s="1"/>
  <c r="C12" i="4"/>
  <c r="D12" i="4" s="1"/>
  <c r="C13" i="4"/>
  <c r="D13" i="4" s="1"/>
  <c r="C14" i="4"/>
  <c r="D14" i="4" s="1"/>
  <c r="C15" i="4"/>
  <c r="D15" i="4" s="1"/>
  <c r="C16" i="4"/>
  <c r="D16" i="4" s="1"/>
  <c r="C17" i="4"/>
  <c r="D17" i="4" s="1"/>
  <c r="C18" i="4"/>
  <c r="D18" i="4" s="1"/>
  <c r="C19" i="4"/>
  <c r="D19" i="4" s="1"/>
  <c r="C20" i="4"/>
  <c r="D20" i="4" s="1"/>
  <c r="C21" i="4"/>
  <c r="D21" i="4" s="1"/>
  <c r="C22" i="4"/>
  <c r="D22" i="4" s="1"/>
  <c r="C23" i="4"/>
  <c r="D23" i="4" s="1"/>
  <c r="C24" i="4"/>
  <c r="D24" i="4" s="1"/>
  <c r="C25" i="4"/>
  <c r="D25" i="4" s="1"/>
  <c r="C3" i="4"/>
  <c r="D3" i="4" s="1"/>
  <c r="N37" i="2" l="1"/>
  <c r="B4" i="4"/>
  <c r="B5" i="4"/>
  <c r="B6" i="4"/>
  <c r="B7" i="4"/>
  <c r="B8" i="4"/>
  <c r="B9" i="4"/>
  <c r="B10" i="4"/>
  <c r="B11" i="4"/>
  <c r="B12" i="4"/>
  <c r="B13" i="4"/>
  <c r="B14" i="4"/>
  <c r="B15" i="4"/>
  <c r="B16" i="4"/>
  <c r="B17" i="4"/>
  <c r="B18" i="4"/>
  <c r="B19" i="4"/>
  <c r="B20" i="4"/>
  <c r="B21" i="4"/>
  <c r="B22" i="4"/>
  <c r="B23" i="4"/>
  <c r="B24" i="4"/>
  <c r="B25" i="4"/>
  <c r="B3" i="4"/>
  <c r="A5" i="4"/>
  <c r="A6" i="4" s="1"/>
  <c r="A7" i="4" s="1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4" i="4"/>
  <c r="B43" i="3" l="1"/>
  <c r="B16" i="3"/>
  <c r="B11" i="3"/>
  <c r="B7" i="3"/>
  <c r="B8" i="3" s="1"/>
  <c r="B3" i="3"/>
  <c r="B4" i="3" s="1"/>
  <c r="N27" i="1"/>
  <c r="O27" i="1" s="1"/>
  <c r="L34" i="1" s="1"/>
  <c r="Q25" i="2"/>
  <c r="P25" i="2"/>
  <c r="L38" i="1" l="1"/>
  <c r="P27" i="1"/>
  <c r="B13" i="3"/>
  <c r="B18" i="3" s="1"/>
  <c r="B20" i="3" l="1"/>
  <c r="B19" i="3"/>
</calcChain>
</file>

<file path=xl/sharedStrings.xml><?xml version="1.0" encoding="utf-8"?>
<sst xmlns="http://schemas.openxmlformats.org/spreadsheetml/2006/main" count="89" uniqueCount="48">
  <si>
    <t>Time (s)</t>
  </si>
  <si>
    <t xml:space="preserve"> X (m/s2)</t>
  </si>
  <si>
    <t xml:space="preserve"> Y (m/s2)</t>
  </si>
  <si>
    <t xml:space="preserve"> Z (m/s2)</t>
  </si>
  <si>
    <t xml:space="preserve"> R (m/s2)</t>
  </si>
  <si>
    <t xml:space="preserve"> Theta (deg)</t>
  </si>
  <si>
    <t xml:space="preserve"> Phi (deg)</t>
  </si>
  <si>
    <t>Period (s)</t>
  </si>
  <si>
    <t>T1</t>
  </si>
  <si>
    <t>T2</t>
  </si>
  <si>
    <t>Ixx</t>
  </si>
  <si>
    <t>in^4</t>
  </si>
  <si>
    <t>mm^4</t>
  </si>
  <si>
    <t>m^4</t>
  </si>
  <si>
    <t>Length</t>
  </si>
  <si>
    <t>in</t>
  </si>
  <si>
    <t>mm</t>
  </si>
  <si>
    <t>m</t>
  </si>
  <si>
    <t>psi</t>
  </si>
  <si>
    <t>N/m^2</t>
  </si>
  <si>
    <t>N/m</t>
  </si>
  <si>
    <t>lbs</t>
  </si>
  <si>
    <t>kg</t>
  </si>
  <si>
    <t>rad/s</t>
  </si>
  <si>
    <t>Hz</t>
  </si>
  <si>
    <t>rpm</t>
  </si>
  <si>
    <t>Absorber K</t>
  </si>
  <si>
    <t>Flute</t>
  </si>
  <si>
    <t>Spindle RPM</t>
  </si>
  <si>
    <t>Spindle Hz</t>
  </si>
  <si>
    <t>Fundamental (Hz)</t>
  </si>
  <si>
    <t>Fundamental (RPM)</t>
  </si>
  <si>
    <t>X1</t>
  </si>
  <si>
    <t>X2</t>
  </si>
  <si>
    <t>d</t>
  </si>
  <si>
    <t>Wd (Hz)</t>
  </si>
  <si>
    <t>Wd (RPM)</t>
  </si>
  <si>
    <t>Mass</t>
  </si>
  <si>
    <t>Weight</t>
  </si>
  <si>
    <t>K (spring rate)</t>
  </si>
  <si>
    <t>C (damping)</t>
  </si>
  <si>
    <t>kg/s</t>
  </si>
  <si>
    <t>Calculated K</t>
  </si>
  <si>
    <t>Damping Factor</t>
  </si>
  <si>
    <t>Natural Frequency</t>
  </si>
  <si>
    <t>Young's Modulus</t>
  </si>
  <si>
    <t>Ixx (Moment of Inertia)</t>
  </si>
  <si>
    <t>Calculated Natural Frequency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</si>
</sst>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x2 NATURAL FREQUENCY</a:t>
            </a:r>
            <a:r>
              <a:rPr lang="en-CA" baseline="0"/>
              <a:t> RESPONSE BEFORE MODIFICATION</a:t>
            </a:r>
            <a:endParaRPr lang="en-CA"/>
          </a:p>
        </c:rich>
      </c:tx>
      <c:layout/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RESPONSE</c:v>
          </c:tx>
          <c:xVal>
            <c:numRef>
              <c:f>Before!$A$3:$A$84</c:f>
              <c:numCache>
                <c:formatCode>General</c:formatCode>
                <c:ptCount val="82"/>
                <c:pt idx="0">
                  <c:v>6.1765803999999997</c:v>
                </c:pt>
                <c:pt idx="1">
                  <c:v>6.1865801999999999</c:v>
                </c:pt>
                <c:pt idx="2">
                  <c:v>6.1964107000000004</c:v>
                </c:pt>
                <c:pt idx="3">
                  <c:v>6.1966510000000001</c:v>
                </c:pt>
                <c:pt idx="4">
                  <c:v>6.2066507</c:v>
                </c:pt>
                <c:pt idx="5">
                  <c:v>6.2165613000000004</c:v>
                </c:pt>
                <c:pt idx="6">
                  <c:v>6.2174630000000004</c:v>
                </c:pt>
                <c:pt idx="7">
                  <c:v>6.2274637000000004</c:v>
                </c:pt>
                <c:pt idx="8">
                  <c:v>6.2364158999999999</c:v>
                </c:pt>
                <c:pt idx="9">
                  <c:v>6.2373213999999999</c:v>
                </c:pt>
                <c:pt idx="10">
                  <c:v>6.2473216000000003</c:v>
                </c:pt>
                <c:pt idx="11">
                  <c:v>6.2568244999999996</c:v>
                </c:pt>
                <c:pt idx="12">
                  <c:v>6.2665372000000001</c:v>
                </c:pt>
                <c:pt idx="13">
                  <c:v>6.2666101000000003</c:v>
                </c:pt>
                <c:pt idx="14">
                  <c:v>6.2766099000000004</c:v>
                </c:pt>
                <c:pt idx="15">
                  <c:v>6.2864208000000001</c:v>
                </c:pt>
                <c:pt idx="16">
                  <c:v>6.2874097999999998</c:v>
                </c:pt>
                <c:pt idx="17">
                  <c:v>6.2974100000000002</c:v>
                </c:pt>
                <c:pt idx="18">
                  <c:v>6.3065343</c:v>
                </c:pt>
                <c:pt idx="19">
                  <c:v>6.3069161999999999</c:v>
                </c:pt>
                <c:pt idx="20">
                  <c:v>6.316916</c:v>
                </c:pt>
                <c:pt idx="21">
                  <c:v>6.3181175999999999</c:v>
                </c:pt>
                <c:pt idx="22">
                  <c:v>6.3281174</c:v>
                </c:pt>
                <c:pt idx="23">
                  <c:v>6.3367127999999999</c:v>
                </c:pt>
                <c:pt idx="24">
                  <c:v>6.3464437</c:v>
                </c:pt>
                <c:pt idx="25">
                  <c:v>6.3564052999999996</c:v>
                </c:pt>
                <c:pt idx="26">
                  <c:v>6.3565011</c:v>
                </c:pt>
                <c:pt idx="27">
                  <c:v>6.3665013000000004</c:v>
                </c:pt>
                <c:pt idx="28">
                  <c:v>6.3764205</c:v>
                </c:pt>
                <c:pt idx="29">
                  <c:v>6.3769058999999997</c:v>
                </c:pt>
                <c:pt idx="30">
                  <c:v>6.3869061</c:v>
                </c:pt>
                <c:pt idx="31">
                  <c:v>6.3870310999999997</c:v>
                </c:pt>
                <c:pt idx="32">
                  <c:v>6.3970307999999996</c:v>
                </c:pt>
                <c:pt idx="33">
                  <c:v>6.4063878000000001</c:v>
                </c:pt>
                <c:pt idx="34">
                  <c:v>6.4066305000000003</c:v>
                </c:pt>
                <c:pt idx="35">
                  <c:v>6.4166312000000003</c:v>
                </c:pt>
                <c:pt idx="36">
                  <c:v>6.4264096999999998</c:v>
                </c:pt>
                <c:pt idx="37">
                  <c:v>6.4283751999999996</c:v>
                </c:pt>
                <c:pt idx="38">
                  <c:v>6.4383755000000003</c:v>
                </c:pt>
                <c:pt idx="39">
                  <c:v>6.4465570000000003</c:v>
                </c:pt>
                <c:pt idx="40">
                  <c:v>6.4484091000000001</c:v>
                </c:pt>
                <c:pt idx="41">
                  <c:v>6.4584087999999999</c:v>
                </c:pt>
                <c:pt idx="42">
                  <c:v>6.4664315999999999</c:v>
                </c:pt>
                <c:pt idx="43">
                  <c:v>6.4665040999999999</c:v>
                </c:pt>
                <c:pt idx="44">
                  <c:v>6.4765043000000002</c:v>
                </c:pt>
                <c:pt idx="45">
                  <c:v>6.4779038</c:v>
                </c:pt>
                <c:pt idx="46">
                  <c:v>6.4879036000000001</c:v>
                </c:pt>
                <c:pt idx="47">
                  <c:v>6.4964519000000003</c:v>
                </c:pt>
                <c:pt idx="48">
                  <c:v>6.4991950999999997</c:v>
                </c:pt>
                <c:pt idx="49">
                  <c:v>6.5091948999999998</c:v>
                </c:pt>
                <c:pt idx="50">
                  <c:v>6.5164894999999996</c:v>
                </c:pt>
                <c:pt idx="51">
                  <c:v>6.5174408000000001</c:v>
                </c:pt>
                <c:pt idx="52">
                  <c:v>6.5274409999999996</c:v>
                </c:pt>
                <c:pt idx="53">
                  <c:v>6.5364183999999996</c:v>
                </c:pt>
                <c:pt idx="54">
                  <c:v>6.5368876</c:v>
                </c:pt>
                <c:pt idx="55">
                  <c:v>6.5468878999999998</c:v>
                </c:pt>
                <c:pt idx="56">
                  <c:v>6.5482478000000004</c:v>
                </c:pt>
                <c:pt idx="57">
                  <c:v>6.5582475999999996</c:v>
                </c:pt>
                <c:pt idx="58">
                  <c:v>6.5664349</c:v>
                </c:pt>
                <c:pt idx="59">
                  <c:v>6.5681000000000003</c:v>
                </c:pt>
                <c:pt idx="60">
                  <c:v>6.5781001999999997</c:v>
                </c:pt>
                <c:pt idx="61">
                  <c:v>6.5865393000000001</c:v>
                </c:pt>
                <c:pt idx="62">
                  <c:v>6.5965389999999999</c:v>
                </c:pt>
                <c:pt idx="63">
                  <c:v>6.6064191000000001</c:v>
                </c:pt>
                <c:pt idx="64">
                  <c:v>6.6071653000000001</c:v>
                </c:pt>
                <c:pt idx="65">
                  <c:v>6.6171651000000002</c:v>
                </c:pt>
                <c:pt idx="66">
                  <c:v>6.6264276999999998</c:v>
                </c:pt>
                <c:pt idx="67">
                  <c:v>6.6266527000000002</c:v>
                </c:pt>
                <c:pt idx="68">
                  <c:v>6.6366525000000003</c:v>
                </c:pt>
                <c:pt idx="69">
                  <c:v>6.6369414000000004</c:v>
                </c:pt>
                <c:pt idx="70">
                  <c:v>6.6469421000000004</c:v>
                </c:pt>
                <c:pt idx="71">
                  <c:v>6.6564236000000001</c:v>
                </c:pt>
                <c:pt idx="72">
                  <c:v>6.6572008</c:v>
                </c:pt>
                <c:pt idx="73">
                  <c:v>6.6672015</c:v>
                </c:pt>
                <c:pt idx="74">
                  <c:v>6.6764216000000003</c:v>
                </c:pt>
                <c:pt idx="75">
                  <c:v>6.6774529999999999</c:v>
                </c:pt>
                <c:pt idx="76">
                  <c:v>6.6874528</c:v>
                </c:pt>
                <c:pt idx="77">
                  <c:v>6.6967534999999998</c:v>
                </c:pt>
                <c:pt idx="78">
                  <c:v>6.7064667</c:v>
                </c:pt>
                <c:pt idx="79">
                  <c:v>6.7072463000000004</c:v>
                </c:pt>
                <c:pt idx="80">
                  <c:v>6.7172460999999997</c:v>
                </c:pt>
                <c:pt idx="81">
                  <c:v>6.7265058</c:v>
                </c:pt>
              </c:numCache>
            </c:numRef>
          </c:xVal>
          <c:yVal>
            <c:numRef>
              <c:f>Before!$D$3:$D$84</c:f>
              <c:numCache>
                <c:formatCode>General</c:formatCode>
                <c:ptCount val="82"/>
                <c:pt idx="0">
                  <c:v>0.153</c:v>
                </c:pt>
                <c:pt idx="1">
                  <c:v>0.153</c:v>
                </c:pt>
                <c:pt idx="2">
                  <c:v>-0.61199999999999999</c:v>
                </c:pt>
                <c:pt idx="3">
                  <c:v>2.6040000000000001</c:v>
                </c:pt>
                <c:pt idx="4">
                  <c:v>2.6040000000000001</c:v>
                </c:pt>
                <c:pt idx="5">
                  <c:v>2.6040000000000001</c:v>
                </c:pt>
                <c:pt idx="6">
                  <c:v>-0.76600000000000001</c:v>
                </c:pt>
                <c:pt idx="7">
                  <c:v>-0.76600000000000001</c:v>
                </c:pt>
                <c:pt idx="8">
                  <c:v>-1.0720000000000001</c:v>
                </c:pt>
                <c:pt idx="9">
                  <c:v>-1.0720000000000001</c:v>
                </c:pt>
                <c:pt idx="10">
                  <c:v>-1.0720000000000001</c:v>
                </c:pt>
                <c:pt idx="11">
                  <c:v>0.91900000000000004</c:v>
                </c:pt>
                <c:pt idx="12">
                  <c:v>0.91900000000000004</c:v>
                </c:pt>
                <c:pt idx="13">
                  <c:v>0.45900000000000002</c:v>
                </c:pt>
                <c:pt idx="14">
                  <c:v>0.45900000000000002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0.153</c:v>
                </c:pt>
                <c:pt idx="20">
                  <c:v>0.153</c:v>
                </c:pt>
                <c:pt idx="21">
                  <c:v>0.153</c:v>
                </c:pt>
                <c:pt idx="22">
                  <c:v>0.153</c:v>
                </c:pt>
                <c:pt idx="23">
                  <c:v>0.30599999999999999</c:v>
                </c:pt>
                <c:pt idx="24">
                  <c:v>0.45900000000000002</c:v>
                </c:pt>
                <c:pt idx="25">
                  <c:v>0.45900000000000002</c:v>
                </c:pt>
                <c:pt idx="26">
                  <c:v>-0.153</c:v>
                </c:pt>
                <c:pt idx="27">
                  <c:v>-0.153</c:v>
                </c:pt>
                <c:pt idx="28">
                  <c:v>-0.153</c:v>
                </c:pt>
                <c:pt idx="29">
                  <c:v>-0.153</c:v>
                </c:pt>
                <c:pt idx="30">
                  <c:v>-0.153</c:v>
                </c:pt>
                <c:pt idx="31">
                  <c:v>0.76600000000000001</c:v>
                </c:pt>
                <c:pt idx="32">
                  <c:v>0.76600000000000001</c:v>
                </c:pt>
                <c:pt idx="33">
                  <c:v>0.76600000000000001</c:v>
                </c:pt>
                <c:pt idx="34">
                  <c:v>0.153</c:v>
                </c:pt>
                <c:pt idx="35">
                  <c:v>0.153</c:v>
                </c:pt>
                <c:pt idx="36">
                  <c:v>-0.30599999999999999</c:v>
                </c:pt>
                <c:pt idx="37">
                  <c:v>-0.30599999999999999</c:v>
                </c:pt>
                <c:pt idx="38">
                  <c:v>-0.30599999999999999</c:v>
                </c:pt>
                <c:pt idx="39">
                  <c:v>0.30599999999999999</c:v>
                </c:pt>
                <c:pt idx="40">
                  <c:v>0.45900000000000002</c:v>
                </c:pt>
                <c:pt idx="41">
                  <c:v>0.45900000000000002</c:v>
                </c:pt>
                <c:pt idx="42">
                  <c:v>0.45900000000000002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0.30599999999999999</c:v>
                </c:pt>
                <c:pt idx="49">
                  <c:v>0.30599999999999999</c:v>
                </c:pt>
                <c:pt idx="50">
                  <c:v>0.30599999999999999</c:v>
                </c:pt>
                <c:pt idx="51">
                  <c:v>0.153</c:v>
                </c:pt>
                <c:pt idx="52">
                  <c:v>0.153</c:v>
                </c:pt>
                <c:pt idx="53">
                  <c:v>0.153</c:v>
                </c:pt>
                <c:pt idx="54">
                  <c:v>0.153</c:v>
                </c:pt>
                <c:pt idx="55">
                  <c:v>0.153</c:v>
                </c:pt>
                <c:pt idx="56">
                  <c:v>0.153</c:v>
                </c:pt>
                <c:pt idx="57">
                  <c:v>0.153</c:v>
                </c:pt>
                <c:pt idx="58">
                  <c:v>0.153</c:v>
                </c:pt>
                <c:pt idx="59">
                  <c:v>0.153</c:v>
                </c:pt>
                <c:pt idx="60">
                  <c:v>0.153</c:v>
                </c:pt>
                <c:pt idx="61">
                  <c:v>0.30599999999999999</c:v>
                </c:pt>
                <c:pt idx="62">
                  <c:v>0.30599999999999999</c:v>
                </c:pt>
                <c:pt idx="63">
                  <c:v>0.153</c:v>
                </c:pt>
                <c:pt idx="64">
                  <c:v>0.153</c:v>
                </c:pt>
                <c:pt idx="65">
                  <c:v>0.153</c:v>
                </c:pt>
                <c:pt idx="66">
                  <c:v>0.153</c:v>
                </c:pt>
                <c:pt idx="67">
                  <c:v>0.30599999999999999</c:v>
                </c:pt>
                <c:pt idx="68">
                  <c:v>0.30599999999999999</c:v>
                </c:pt>
                <c:pt idx="69">
                  <c:v>0.30599999999999999</c:v>
                </c:pt>
                <c:pt idx="70">
                  <c:v>0.30599999999999999</c:v>
                </c:pt>
                <c:pt idx="71">
                  <c:v>0.153</c:v>
                </c:pt>
                <c:pt idx="72">
                  <c:v>0.153</c:v>
                </c:pt>
                <c:pt idx="73">
                  <c:v>0.153</c:v>
                </c:pt>
                <c:pt idx="74">
                  <c:v>0.153</c:v>
                </c:pt>
                <c:pt idx="75">
                  <c:v>0.153</c:v>
                </c:pt>
                <c:pt idx="76">
                  <c:v>0.153</c:v>
                </c:pt>
                <c:pt idx="77">
                  <c:v>0.153</c:v>
                </c:pt>
                <c:pt idx="78">
                  <c:v>0.153</c:v>
                </c:pt>
                <c:pt idx="79">
                  <c:v>0.153</c:v>
                </c:pt>
                <c:pt idx="80">
                  <c:v>0.153</c:v>
                </c:pt>
                <c:pt idx="81">
                  <c:v>0.153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83709824"/>
        <c:axId val="283711744"/>
      </c:scatterChart>
      <c:valAx>
        <c:axId val="2837098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TIME</a:t>
                </a:r>
                <a:r>
                  <a:rPr lang="en-CA" baseline="0"/>
                  <a:t> (S)</a:t>
                </a:r>
                <a:endParaRPr lang="en-CA"/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283711744"/>
        <c:crosses val="autoZero"/>
        <c:crossBetween val="midCat"/>
      </c:valAx>
      <c:valAx>
        <c:axId val="28371174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CA"/>
                  <a:t>ACCELERATION (m/S2)</a:t>
                </a:r>
              </a:p>
            </c:rich>
          </c:tx>
          <c:layout>
            <c:manualLayout>
              <c:xMode val="edge"/>
              <c:yMode val="edge"/>
              <c:x val="2.0478451084427068E-2"/>
              <c:y val="0.44624883119009434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83709824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 sz="1800" b="1" i="0" baseline="0">
                <a:effectLst/>
              </a:rPr>
              <a:t>x2 NATURAL FREQUENCY RESPONSE AFTER MODIFICATION</a:t>
            </a:r>
            <a:endParaRPr lang="en-CA">
              <a:effectLst/>
            </a:endParaRPr>
          </a:p>
        </c:rich>
      </c:tx>
      <c:layout/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RESPONSE</c:v>
          </c:tx>
          <c:xVal>
            <c:numRef>
              <c:f>After!$A$3:$A$82</c:f>
              <c:numCache>
                <c:formatCode>General</c:formatCode>
                <c:ptCount val="80"/>
                <c:pt idx="0">
                  <c:v>6.8102193</c:v>
                </c:pt>
                <c:pt idx="1">
                  <c:v>6.8202189999999998</c:v>
                </c:pt>
                <c:pt idx="2">
                  <c:v>6.8293514000000002</c:v>
                </c:pt>
                <c:pt idx="3">
                  <c:v>6.8295975000000002</c:v>
                </c:pt>
                <c:pt idx="4">
                  <c:v>6.8395972</c:v>
                </c:pt>
                <c:pt idx="5">
                  <c:v>6.8407545000000001</c:v>
                </c:pt>
                <c:pt idx="6">
                  <c:v>6.8507543000000002</c:v>
                </c:pt>
                <c:pt idx="7">
                  <c:v>6.8591699999999998</c:v>
                </c:pt>
                <c:pt idx="8">
                  <c:v>6.8594637000000001</c:v>
                </c:pt>
                <c:pt idx="9">
                  <c:v>6.8694633999999999</c:v>
                </c:pt>
                <c:pt idx="10">
                  <c:v>6.8794360000000001</c:v>
                </c:pt>
                <c:pt idx="11">
                  <c:v>6.8892569999999997</c:v>
                </c:pt>
                <c:pt idx="12">
                  <c:v>6.8898020000000004</c:v>
                </c:pt>
                <c:pt idx="13">
                  <c:v>6.8998021999999999</c:v>
                </c:pt>
                <c:pt idx="14">
                  <c:v>6.9092134999999999</c:v>
                </c:pt>
                <c:pt idx="15">
                  <c:v>6.9192095</c:v>
                </c:pt>
                <c:pt idx="16">
                  <c:v>6.9291868000000001</c:v>
                </c:pt>
                <c:pt idx="17">
                  <c:v>6.9296761</c:v>
                </c:pt>
                <c:pt idx="18">
                  <c:v>6.9396763000000004</c:v>
                </c:pt>
                <c:pt idx="19">
                  <c:v>6.9493841999999999</c:v>
                </c:pt>
                <c:pt idx="20">
                  <c:v>6.9531654999999999</c:v>
                </c:pt>
                <c:pt idx="21">
                  <c:v>6.9631653</c:v>
                </c:pt>
                <c:pt idx="22">
                  <c:v>6.9699621</c:v>
                </c:pt>
                <c:pt idx="23">
                  <c:v>6.9793687000000002</c:v>
                </c:pt>
                <c:pt idx="24">
                  <c:v>6.9891734000000003</c:v>
                </c:pt>
                <c:pt idx="25">
                  <c:v>6.9893475</c:v>
                </c:pt>
                <c:pt idx="26">
                  <c:v>6.9993477000000004</c:v>
                </c:pt>
                <c:pt idx="27">
                  <c:v>7.0014338</c:v>
                </c:pt>
                <c:pt idx="28">
                  <c:v>7.0114340999999998</c:v>
                </c:pt>
                <c:pt idx="29">
                  <c:v>7.0193458</c:v>
                </c:pt>
                <c:pt idx="30">
                  <c:v>7.019393</c:v>
                </c:pt>
                <c:pt idx="31">
                  <c:v>7.0293932000000003</c:v>
                </c:pt>
                <c:pt idx="32">
                  <c:v>7.0391821999999999</c:v>
                </c:pt>
                <c:pt idx="33">
                  <c:v>7.0400505000000004</c:v>
                </c:pt>
                <c:pt idx="34">
                  <c:v>7.0500502999999997</c:v>
                </c:pt>
                <c:pt idx="35">
                  <c:v>7.0592345999999999</c:v>
                </c:pt>
                <c:pt idx="36">
                  <c:v>7.0598397000000004</c:v>
                </c:pt>
                <c:pt idx="37">
                  <c:v>7.0698400000000001</c:v>
                </c:pt>
                <c:pt idx="38">
                  <c:v>7.0796637999999996</c:v>
                </c:pt>
                <c:pt idx="39">
                  <c:v>7.0893620999999998</c:v>
                </c:pt>
                <c:pt idx="40">
                  <c:v>7.0899996999999999</c:v>
                </c:pt>
                <c:pt idx="41">
                  <c:v>7.0999999000000003</c:v>
                </c:pt>
                <c:pt idx="42">
                  <c:v>7.1092434000000004</c:v>
                </c:pt>
                <c:pt idx="43">
                  <c:v>7.1095734000000004</c:v>
                </c:pt>
                <c:pt idx="44">
                  <c:v>7.1195735999999998</c:v>
                </c:pt>
                <c:pt idx="45">
                  <c:v>7.1292191000000003</c:v>
                </c:pt>
                <c:pt idx="46">
                  <c:v>7.1294183999999996</c:v>
                </c:pt>
                <c:pt idx="47">
                  <c:v>7.1394190999999996</c:v>
                </c:pt>
                <c:pt idx="48">
                  <c:v>7.1492195000000001</c:v>
                </c:pt>
                <c:pt idx="49">
                  <c:v>7.1496477000000001</c:v>
                </c:pt>
                <c:pt idx="50">
                  <c:v>7.1596475000000002</c:v>
                </c:pt>
                <c:pt idx="51">
                  <c:v>7.1598983</c:v>
                </c:pt>
                <c:pt idx="52">
                  <c:v>7.1698985000000004</c:v>
                </c:pt>
                <c:pt idx="53">
                  <c:v>7.1792235</c:v>
                </c:pt>
                <c:pt idx="54">
                  <c:v>7.1798019000000002</c:v>
                </c:pt>
                <c:pt idx="55">
                  <c:v>7.1898017000000003</c:v>
                </c:pt>
                <c:pt idx="56">
                  <c:v>7.1992865000000004</c:v>
                </c:pt>
                <c:pt idx="57">
                  <c:v>7.2001719</c:v>
                </c:pt>
                <c:pt idx="58">
                  <c:v>7.2101717000000001</c:v>
                </c:pt>
                <c:pt idx="59">
                  <c:v>7.2192062999999997</c:v>
                </c:pt>
                <c:pt idx="60">
                  <c:v>7.2192197</c:v>
                </c:pt>
                <c:pt idx="61">
                  <c:v>7.2292193999999999</c:v>
                </c:pt>
                <c:pt idx="62">
                  <c:v>7.2307981999999997</c:v>
                </c:pt>
                <c:pt idx="63">
                  <c:v>7.2407985000000004</c:v>
                </c:pt>
                <c:pt idx="64">
                  <c:v>7.2491855999999997</c:v>
                </c:pt>
                <c:pt idx="65">
                  <c:v>7.2496967000000003</c:v>
                </c:pt>
                <c:pt idx="66">
                  <c:v>7.2596965000000004</c:v>
                </c:pt>
                <c:pt idx="67">
                  <c:v>7.2694044</c:v>
                </c:pt>
                <c:pt idx="68">
                  <c:v>7.2717719000000001</c:v>
                </c:pt>
                <c:pt idx="69">
                  <c:v>7.2817717000000002</c:v>
                </c:pt>
                <c:pt idx="70">
                  <c:v>7.2891997999999996</c:v>
                </c:pt>
                <c:pt idx="71">
                  <c:v>7.2903875999999999</c:v>
                </c:pt>
                <c:pt idx="72">
                  <c:v>7.3003878999999996</c:v>
                </c:pt>
                <c:pt idx="73">
                  <c:v>7.3007683999999999</c:v>
                </c:pt>
                <c:pt idx="74">
                  <c:v>7.3107690999999999</c:v>
                </c:pt>
                <c:pt idx="75">
                  <c:v>7.3192186000000001</c:v>
                </c:pt>
                <c:pt idx="76">
                  <c:v>7.3192624999999998</c:v>
                </c:pt>
                <c:pt idx="77">
                  <c:v>7.3292622999999999</c:v>
                </c:pt>
                <c:pt idx="78">
                  <c:v>7.3392137999999996</c:v>
                </c:pt>
                <c:pt idx="79">
                  <c:v>7.3411869999999997</c:v>
                </c:pt>
              </c:numCache>
            </c:numRef>
          </c:xVal>
          <c:yVal>
            <c:numRef>
              <c:f>After!$D$3:$D$82</c:f>
              <c:numCache>
                <c:formatCode>General</c:formatCode>
                <c:ptCount val="80"/>
                <c:pt idx="0">
                  <c:v>0.153</c:v>
                </c:pt>
                <c:pt idx="1">
                  <c:v>0.153</c:v>
                </c:pt>
                <c:pt idx="2">
                  <c:v>0.153</c:v>
                </c:pt>
                <c:pt idx="3">
                  <c:v>0.153</c:v>
                </c:pt>
                <c:pt idx="4">
                  <c:v>0.153</c:v>
                </c:pt>
                <c:pt idx="5">
                  <c:v>0.153</c:v>
                </c:pt>
                <c:pt idx="6">
                  <c:v>0.153</c:v>
                </c:pt>
                <c:pt idx="7">
                  <c:v>0.153</c:v>
                </c:pt>
                <c:pt idx="8">
                  <c:v>0.153</c:v>
                </c:pt>
                <c:pt idx="9">
                  <c:v>0.153</c:v>
                </c:pt>
                <c:pt idx="10">
                  <c:v>-1.0720000000000001</c:v>
                </c:pt>
                <c:pt idx="11">
                  <c:v>-1.0720000000000001</c:v>
                </c:pt>
                <c:pt idx="12">
                  <c:v>1.0720000000000001</c:v>
                </c:pt>
                <c:pt idx="13">
                  <c:v>1.0720000000000001</c:v>
                </c:pt>
                <c:pt idx="14">
                  <c:v>-0.153</c:v>
                </c:pt>
                <c:pt idx="15">
                  <c:v>-0.153</c:v>
                </c:pt>
                <c:pt idx="16">
                  <c:v>-0.61199999999999999</c:v>
                </c:pt>
                <c:pt idx="17">
                  <c:v>-0.61199999999999999</c:v>
                </c:pt>
                <c:pt idx="18">
                  <c:v>-0.61199999999999999</c:v>
                </c:pt>
                <c:pt idx="19">
                  <c:v>0.91900000000000004</c:v>
                </c:pt>
                <c:pt idx="20">
                  <c:v>-0.61199999999999999</c:v>
                </c:pt>
                <c:pt idx="21">
                  <c:v>-0.61199999999999999</c:v>
                </c:pt>
                <c:pt idx="22">
                  <c:v>-0.61199999999999999</c:v>
                </c:pt>
                <c:pt idx="23">
                  <c:v>0.45900000000000002</c:v>
                </c:pt>
                <c:pt idx="24">
                  <c:v>0.45900000000000002</c:v>
                </c:pt>
                <c:pt idx="25">
                  <c:v>0.45900000000000002</c:v>
                </c:pt>
                <c:pt idx="26">
                  <c:v>0.45900000000000002</c:v>
                </c:pt>
                <c:pt idx="27">
                  <c:v>-0.45900000000000002</c:v>
                </c:pt>
                <c:pt idx="28">
                  <c:v>-0.45900000000000002</c:v>
                </c:pt>
                <c:pt idx="29">
                  <c:v>-0.45900000000000002</c:v>
                </c:pt>
                <c:pt idx="30">
                  <c:v>0.45900000000000002</c:v>
                </c:pt>
                <c:pt idx="31">
                  <c:v>0.45900000000000002</c:v>
                </c:pt>
                <c:pt idx="32">
                  <c:v>0.30599999999999999</c:v>
                </c:pt>
                <c:pt idx="33">
                  <c:v>0.30599999999999999</c:v>
                </c:pt>
                <c:pt idx="34">
                  <c:v>0.30599999999999999</c:v>
                </c:pt>
                <c:pt idx="35">
                  <c:v>-0.153</c:v>
                </c:pt>
                <c:pt idx="36">
                  <c:v>0.30599999999999999</c:v>
                </c:pt>
                <c:pt idx="37">
                  <c:v>0.30599999999999999</c:v>
                </c:pt>
                <c:pt idx="38">
                  <c:v>0.30599999999999999</c:v>
                </c:pt>
                <c:pt idx="39">
                  <c:v>0.30599999999999999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0.30599999999999999</c:v>
                </c:pt>
                <c:pt idx="44">
                  <c:v>0.30599999999999999</c:v>
                </c:pt>
                <c:pt idx="45">
                  <c:v>0.30599999999999999</c:v>
                </c:pt>
                <c:pt idx="46">
                  <c:v>0.153</c:v>
                </c:pt>
                <c:pt idx="47">
                  <c:v>0.153</c:v>
                </c:pt>
                <c:pt idx="48">
                  <c:v>0.153</c:v>
                </c:pt>
                <c:pt idx="49">
                  <c:v>0.153</c:v>
                </c:pt>
                <c:pt idx="50">
                  <c:v>0.153</c:v>
                </c:pt>
                <c:pt idx="51">
                  <c:v>0.30599999999999999</c:v>
                </c:pt>
                <c:pt idx="52">
                  <c:v>0.30599999999999999</c:v>
                </c:pt>
                <c:pt idx="53">
                  <c:v>0.153</c:v>
                </c:pt>
                <c:pt idx="54">
                  <c:v>0.153</c:v>
                </c:pt>
                <c:pt idx="55">
                  <c:v>0.153</c:v>
                </c:pt>
                <c:pt idx="56">
                  <c:v>0.153</c:v>
                </c:pt>
                <c:pt idx="57">
                  <c:v>0.30599999999999999</c:v>
                </c:pt>
                <c:pt idx="58">
                  <c:v>0.30599999999999999</c:v>
                </c:pt>
                <c:pt idx="59">
                  <c:v>0.30599999999999999</c:v>
                </c:pt>
                <c:pt idx="60">
                  <c:v>0.153</c:v>
                </c:pt>
                <c:pt idx="61">
                  <c:v>0.153</c:v>
                </c:pt>
                <c:pt idx="62">
                  <c:v>0.153</c:v>
                </c:pt>
                <c:pt idx="63">
                  <c:v>0.153</c:v>
                </c:pt>
                <c:pt idx="64">
                  <c:v>0.153</c:v>
                </c:pt>
                <c:pt idx="65">
                  <c:v>0.30599999999999999</c:v>
                </c:pt>
                <c:pt idx="66">
                  <c:v>0.30599999999999999</c:v>
                </c:pt>
                <c:pt idx="67">
                  <c:v>0.30599999999999999</c:v>
                </c:pt>
                <c:pt idx="68">
                  <c:v>0.153</c:v>
                </c:pt>
                <c:pt idx="69">
                  <c:v>0.153</c:v>
                </c:pt>
                <c:pt idx="70">
                  <c:v>0.153</c:v>
                </c:pt>
                <c:pt idx="71">
                  <c:v>0.153</c:v>
                </c:pt>
                <c:pt idx="72">
                  <c:v>0.153</c:v>
                </c:pt>
                <c:pt idx="73">
                  <c:v>0.153</c:v>
                </c:pt>
                <c:pt idx="74">
                  <c:v>0.153</c:v>
                </c:pt>
                <c:pt idx="75">
                  <c:v>0.153</c:v>
                </c:pt>
                <c:pt idx="76">
                  <c:v>0.153</c:v>
                </c:pt>
                <c:pt idx="77">
                  <c:v>0.153</c:v>
                </c:pt>
                <c:pt idx="78">
                  <c:v>0.153</c:v>
                </c:pt>
                <c:pt idx="79">
                  <c:v>0.153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2184704"/>
        <c:axId val="152186880"/>
      </c:scatterChart>
      <c:valAx>
        <c:axId val="1521847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TIME (s)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152186880"/>
        <c:crosses val="autoZero"/>
        <c:crossBetween val="midCat"/>
      </c:valAx>
      <c:valAx>
        <c:axId val="15218688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CA"/>
                  <a:t>ACCELERATION (m/s2)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152184704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17144</xdr:colOff>
      <xdr:row>4</xdr:row>
      <xdr:rowOff>19050</xdr:rowOff>
    </xdr:from>
    <xdr:to>
      <xdr:col>19</xdr:col>
      <xdr:colOff>133349</xdr:colOff>
      <xdr:row>23</xdr:row>
      <xdr:rowOff>161924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28575</xdr:colOff>
      <xdr:row>0</xdr:row>
      <xdr:rowOff>161925</xdr:rowOff>
    </xdr:from>
    <xdr:to>
      <xdr:col>21</xdr:col>
      <xdr:colOff>144780</xdr:colOff>
      <xdr:row>20</xdr:row>
      <xdr:rowOff>57149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17"/>
  <sheetViews>
    <sheetView topLeftCell="A16" workbookViewId="0">
      <selection activeCell="D47" sqref="D47"/>
    </sheetView>
  </sheetViews>
  <sheetFormatPr defaultRowHeight="15" x14ac:dyDescent="0.25"/>
  <cols>
    <col min="11" max="11" width="17.5703125" bestFit="1" customWidth="1"/>
    <col min="15" max="15" width="10.42578125" customWidth="1"/>
  </cols>
  <sheetData>
    <row r="2" spans="1:7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 x14ac:dyDescent="0.25">
      <c r="A3">
        <v>6.1765803999999997</v>
      </c>
      <c r="B3">
        <v>-0.76600000000000001</v>
      </c>
      <c r="C3">
        <v>9.9600000000000009</v>
      </c>
      <c r="D3">
        <v>0.153</v>
      </c>
      <c r="E3">
        <v>9.9905830000000009</v>
      </c>
      <c r="F3">
        <v>89.122512999999998</v>
      </c>
      <c r="G3">
        <v>94.397827000000007</v>
      </c>
    </row>
    <row r="4" spans="1:7" x14ac:dyDescent="0.25">
      <c r="A4">
        <v>6.1865801999999999</v>
      </c>
      <c r="B4">
        <v>-0.76600000000000001</v>
      </c>
      <c r="C4">
        <v>9.9600000000000009</v>
      </c>
      <c r="D4">
        <v>0.153</v>
      </c>
      <c r="E4">
        <v>9.9905830000000009</v>
      </c>
      <c r="F4">
        <v>89.122512999999998</v>
      </c>
      <c r="G4">
        <v>94.397827000000007</v>
      </c>
    </row>
    <row r="5" spans="1:7" x14ac:dyDescent="0.25">
      <c r="A5">
        <v>6.1964107000000004</v>
      </c>
      <c r="B5">
        <v>-0.61199999999999999</v>
      </c>
      <c r="C5">
        <v>8.8870000000000005</v>
      </c>
      <c r="D5">
        <v>-0.61199999999999999</v>
      </c>
      <c r="E5">
        <v>8.9290459999999996</v>
      </c>
      <c r="F5">
        <v>93.930153000000004</v>
      </c>
      <c r="G5">
        <v>93.939430000000002</v>
      </c>
    </row>
    <row r="6" spans="1:7" x14ac:dyDescent="0.25">
      <c r="A6">
        <v>6.1966510000000001</v>
      </c>
      <c r="B6">
        <v>-0.91900000000000004</v>
      </c>
      <c r="C6">
        <v>9.1940000000000008</v>
      </c>
      <c r="D6">
        <v>2.6040000000000001</v>
      </c>
      <c r="E6">
        <v>9.5997400000000006</v>
      </c>
      <c r="F6">
        <v>74.260902000000002</v>
      </c>
      <c r="G6">
        <v>95.708122000000003</v>
      </c>
    </row>
    <row r="7" spans="1:7" x14ac:dyDescent="0.25">
      <c r="A7">
        <v>6.2066507</v>
      </c>
      <c r="B7">
        <v>-0.91900000000000004</v>
      </c>
      <c r="C7">
        <v>9.1940000000000008</v>
      </c>
      <c r="D7">
        <v>2.6040000000000001</v>
      </c>
      <c r="E7">
        <v>9.5997400000000006</v>
      </c>
      <c r="F7">
        <v>74.260902000000002</v>
      </c>
      <c r="G7">
        <v>95.708122000000003</v>
      </c>
    </row>
    <row r="8" spans="1:7" x14ac:dyDescent="0.25">
      <c r="A8">
        <v>6.2165613000000004</v>
      </c>
      <c r="B8">
        <v>-0.91900000000000004</v>
      </c>
      <c r="C8">
        <v>9.1940000000000008</v>
      </c>
      <c r="D8">
        <v>2.6040000000000001</v>
      </c>
      <c r="E8">
        <v>9.5997400000000006</v>
      </c>
      <c r="F8">
        <v>74.260902000000002</v>
      </c>
      <c r="G8">
        <v>95.708122000000003</v>
      </c>
    </row>
    <row r="9" spans="1:7" x14ac:dyDescent="0.25">
      <c r="A9">
        <v>6.2174630000000004</v>
      </c>
      <c r="B9">
        <v>-1.0720000000000001</v>
      </c>
      <c r="C9">
        <v>10.419</v>
      </c>
      <c r="D9">
        <v>-0.76600000000000001</v>
      </c>
      <c r="E9">
        <v>10.501976000000001</v>
      </c>
      <c r="F9">
        <v>94.182793000000004</v>
      </c>
      <c r="G9">
        <v>95.874435000000005</v>
      </c>
    </row>
    <row r="10" spans="1:7" x14ac:dyDescent="0.25">
      <c r="A10">
        <v>6.2274637000000004</v>
      </c>
      <c r="B10">
        <v>-1.0720000000000001</v>
      </c>
      <c r="C10">
        <v>10.419</v>
      </c>
      <c r="D10">
        <v>-0.76600000000000001</v>
      </c>
      <c r="E10">
        <v>10.501976000000001</v>
      </c>
      <c r="F10">
        <v>94.182793000000004</v>
      </c>
      <c r="G10">
        <v>95.874435000000005</v>
      </c>
    </row>
    <row r="11" spans="1:7" x14ac:dyDescent="0.25">
      <c r="A11">
        <v>6.2364158999999999</v>
      </c>
      <c r="B11">
        <v>0.153</v>
      </c>
      <c r="C11">
        <v>10.266</v>
      </c>
      <c r="D11">
        <v>-1.0720000000000001</v>
      </c>
      <c r="E11">
        <v>10.322952000000001</v>
      </c>
      <c r="F11">
        <v>95.960701</v>
      </c>
      <c r="G11">
        <v>89.146148999999994</v>
      </c>
    </row>
    <row r="12" spans="1:7" x14ac:dyDescent="0.25">
      <c r="A12">
        <v>6.2373213999999999</v>
      </c>
      <c r="B12">
        <v>0.153</v>
      </c>
      <c r="C12">
        <v>10.266</v>
      </c>
      <c r="D12">
        <v>-1.0720000000000001</v>
      </c>
      <c r="E12">
        <v>10.322952000000001</v>
      </c>
      <c r="F12">
        <v>95.960701</v>
      </c>
      <c r="G12">
        <v>89.146148999999994</v>
      </c>
    </row>
    <row r="13" spans="1:7" x14ac:dyDescent="0.25">
      <c r="A13">
        <v>6.2473216000000003</v>
      </c>
      <c r="B13">
        <v>0.153</v>
      </c>
      <c r="C13">
        <v>10.266</v>
      </c>
      <c r="D13">
        <v>-1.0720000000000001</v>
      </c>
      <c r="E13">
        <v>10.322952000000001</v>
      </c>
      <c r="F13">
        <v>95.960701</v>
      </c>
      <c r="G13">
        <v>89.146148999999994</v>
      </c>
    </row>
    <row r="14" spans="1:7" x14ac:dyDescent="0.25">
      <c r="A14">
        <v>6.2568244999999996</v>
      </c>
      <c r="B14">
        <v>-1.379</v>
      </c>
      <c r="C14">
        <v>9.6530000000000005</v>
      </c>
      <c r="D14">
        <v>0.91900000000000004</v>
      </c>
      <c r="E14">
        <v>9.7942129999999992</v>
      </c>
      <c r="F14">
        <v>84.615966999999998</v>
      </c>
      <c r="G14">
        <v>98.130104000000003</v>
      </c>
    </row>
    <row r="15" spans="1:7" x14ac:dyDescent="0.25">
      <c r="A15">
        <v>6.2665372000000001</v>
      </c>
      <c r="B15">
        <v>-1.379</v>
      </c>
      <c r="C15">
        <v>9.6530000000000005</v>
      </c>
      <c r="D15">
        <v>0.91900000000000004</v>
      </c>
      <c r="E15">
        <v>9.7942129999999992</v>
      </c>
      <c r="F15">
        <v>84.615966999999998</v>
      </c>
      <c r="G15">
        <v>98.130104000000003</v>
      </c>
    </row>
    <row r="16" spans="1:7" x14ac:dyDescent="0.25">
      <c r="A16">
        <v>6.2666101000000003</v>
      </c>
      <c r="B16">
        <v>-0.91900000000000004</v>
      </c>
      <c r="C16">
        <v>9.9600000000000009</v>
      </c>
      <c r="D16">
        <v>0.45900000000000002</v>
      </c>
      <c r="E16">
        <v>10.012834</v>
      </c>
      <c r="F16">
        <v>87.372574</v>
      </c>
      <c r="G16">
        <v>95.271705999999995</v>
      </c>
    </row>
    <row r="17" spans="1:16" x14ac:dyDescent="0.25">
      <c r="A17">
        <v>6.2766099000000004</v>
      </c>
      <c r="B17">
        <v>-0.91900000000000004</v>
      </c>
      <c r="C17">
        <v>9.9600000000000009</v>
      </c>
      <c r="D17">
        <v>0.45900000000000002</v>
      </c>
      <c r="E17">
        <v>10.012834</v>
      </c>
      <c r="F17">
        <v>87.372574</v>
      </c>
      <c r="G17">
        <v>95.271705999999995</v>
      </c>
    </row>
    <row r="18" spans="1:16" x14ac:dyDescent="0.25">
      <c r="A18">
        <v>6.2864208000000001</v>
      </c>
      <c r="B18">
        <v>0</v>
      </c>
      <c r="C18">
        <v>9.9600000000000009</v>
      </c>
      <c r="D18">
        <v>0</v>
      </c>
      <c r="E18">
        <v>9.9600000000000009</v>
      </c>
      <c r="F18">
        <v>90</v>
      </c>
      <c r="G18">
        <v>90</v>
      </c>
    </row>
    <row r="19" spans="1:16" x14ac:dyDescent="0.25">
      <c r="A19">
        <v>6.2874097999999998</v>
      </c>
      <c r="B19">
        <v>0</v>
      </c>
      <c r="C19">
        <v>9.9600000000000009</v>
      </c>
      <c r="D19">
        <v>0</v>
      </c>
      <c r="E19">
        <v>9.9600000000000009</v>
      </c>
      <c r="F19">
        <v>90</v>
      </c>
      <c r="G19">
        <v>90</v>
      </c>
    </row>
    <row r="20" spans="1:16" x14ac:dyDescent="0.25">
      <c r="A20">
        <v>6.2974100000000002</v>
      </c>
      <c r="B20">
        <v>0</v>
      </c>
      <c r="C20">
        <v>9.9600000000000009</v>
      </c>
      <c r="D20">
        <v>0</v>
      </c>
      <c r="E20">
        <v>9.9600000000000009</v>
      </c>
      <c r="F20">
        <v>90</v>
      </c>
      <c r="G20">
        <v>90</v>
      </c>
    </row>
    <row r="21" spans="1:16" x14ac:dyDescent="0.25">
      <c r="A21">
        <v>6.3065343</v>
      </c>
      <c r="B21">
        <v>-1.532</v>
      </c>
      <c r="C21">
        <v>9.9600000000000009</v>
      </c>
      <c r="D21">
        <v>0</v>
      </c>
      <c r="E21">
        <v>10.077133</v>
      </c>
      <c r="F21">
        <v>90</v>
      </c>
      <c r="G21">
        <v>98.744431000000006</v>
      </c>
    </row>
    <row r="22" spans="1:16" x14ac:dyDescent="0.25">
      <c r="A22">
        <v>6.3069161999999999</v>
      </c>
      <c r="B22">
        <v>-0.45900000000000002</v>
      </c>
      <c r="C22">
        <v>9.8070000000000004</v>
      </c>
      <c r="D22">
        <v>0.153</v>
      </c>
      <c r="E22">
        <v>9.8189279999999997</v>
      </c>
      <c r="F22">
        <v>89.107169999999996</v>
      </c>
      <c r="G22">
        <v>92.679680000000005</v>
      </c>
    </row>
    <row r="23" spans="1:16" x14ac:dyDescent="0.25">
      <c r="A23">
        <v>6.316916</v>
      </c>
      <c r="B23">
        <v>-0.45900000000000002</v>
      </c>
      <c r="C23">
        <v>9.8070000000000004</v>
      </c>
      <c r="D23">
        <v>0.153</v>
      </c>
      <c r="E23">
        <v>9.8189279999999997</v>
      </c>
      <c r="F23">
        <v>89.107169999999996</v>
      </c>
      <c r="G23">
        <v>92.679680000000005</v>
      </c>
    </row>
    <row r="24" spans="1:16" x14ac:dyDescent="0.25">
      <c r="A24">
        <v>6.3181175999999999</v>
      </c>
      <c r="B24">
        <v>-0.45900000000000002</v>
      </c>
      <c r="C24">
        <v>9.8070000000000004</v>
      </c>
      <c r="D24">
        <v>0.153</v>
      </c>
      <c r="E24">
        <v>9.8189279999999997</v>
      </c>
      <c r="F24">
        <v>89.107169999999996</v>
      </c>
      <c r="G24">
        <v>92.679680000000005</v>
      </c>
    </row>
    <row r="25" spans="1:16" x14ac:dyDescent="0.25">
      <c r="A25">
        <v>6.3281174</v>
      </c>
      <c r="B25">
        <v>-0.45900000000000002</v>
      </c>
      <c r="C25">
        <v>9.8070000000000004</v>
      </c>
      <c r="D25">
        <v>0.153</v>
      </c>
      <c r="E25">
        <v>9.8189279999999997</v>
      </c>
      <c r="F25">
        <v>89.107169999999996</v>
      </c>
      <c r="G25">
        <v>92.679680000000005</v>
      </c>
    </row>
    <row r="26" spans="1:16" x14ac:dyDescent="0.25">
      <c r="A26">
        <v>6.3367127999999999</v>
      </c>
      <c r="B26">
        <v>-0.61199999999999999</v>
      </c>
      <c r="C26">
        <v>9.9600000000000009</v>
      </c>
      <c r="D26">
        <v>0.30599999999999999</v>
      </c>
      <c r="E26">
        <v>9.9834750000000003</v>
      </c>
      <c r="F26">
        <v>88.243567999999996</v>
      </c>
      <c r="G26">
        <v>93.516166999999996</v>
      </c>
      <c r="K26" s="1" t="s">
        <v>8</v>
      </c>
      <c r="L26" s="1" t="s">
        <v>9</v>
      </c>
      <c r="M26" s="1"/>
      <c r="N26" s="1" t="s">
        <v>7</v>
      </c>
      <c r="O26" s="1" t="s">
        <v>35</v>
      </c>
      <c r="P26" s="1" t="s">
        <v>36</v>
      </c>
    </row>
    <row r="27" spans="1:16" x14ac:dyDescent="0.25">
      <c r="A27">
        <v>6.3464437</v>
      </c>
      <c r="B27">
        <v>-1.0720000000000001</v>
      </c>
      <c r="C27">
        <v>9.8070000000000004</v>
      </c>
      <c r="D27">
        <v>0.45900000000000002</v>
      </c>
      <c r="E27">
        <v>9.8760879999999993</v>
      </c>
      <c r="F27">
        <v>87.336166000000006</v>
      </c>
      <c r="G27">
        <v>96.238213000000002</v>
      </c>
      <c r="K27">
        <v>6.3869999999999996</v>
      </c>
      <c r="L27">
        <v>6.4264096999999998</v>
      </c>
      <c r="N27">
        <f>L27-K27</f>
        <v>3.9409700000000214E-2</v>
      </c>
      <c r="O27">
        <f>1/N27</f>
        <v>25.374463647274517</v>
      </c>
      <c r="P27">
        <f>O27*60</f>
        <v>1522.467818836471</v>
      </c>
    </row>
    <row r="28" spans="1:16" x14ac:dyDescent="0.25">
      <c r="A28">
        <v>6.3564052999999996</v>
      </c>
      <c r="B28">
        <v>-1.0720000000000001</v>
      </c>
      <c r="C28">
        <v>9.8070000000000004</v>
      </c>
      <c r="D28">
        <v>0.45900000000000002</v>
      </c>
      <c r="E28">
        <v>9.8760879999999993</v>
      </c>
      <c r="F28">
        <v>87.336166000000006</v>
      </c>
      <c r="G28">
        <v>96.238213000000002</v>
      </c>
    </row>
    <row r="29" spans="1:16" x14ac:dyDescent="0.25">
      <c r="A29">
        <v>6.3565011</v>
      </c>
      <c r="B29">
        <v>-0.61199999999999999</v>
      </c>
      <c r="C29">
        <v>9.9600000000000009</v>
      </c>
      <c r="D29">
        <v>-0.153</v>
      </c>
      <c r="E29">
        <v>9.9799579999999999</v>
      </c>
      <c r="F29">
        <v>90.878417999999996</v>
      </c>
      <c r="G29">
        <v>93.516166999999996</v>
      </c>
      <c r="K29" s="1" t="s">
        <v>32</v>
      </c>
      <c r="L29" s="1" t="s">
        <v>33</v>
      </c>
      <c r="M29" s="1" t="s">
        <v>34</v>
      </c>
    </row>
    <row r="30" spans="1:16" x14ac:dyDescent="0.25">
      <c r="A30">
        <v>6.3665013000000004</v>
      </c>
      <c r="B30">
        <v>-0.61199999999999999</v>
      </c>
      <c r="C30">
        <v>9.9600000000000009</v>
      </c>
      <c r="D30">
        <v>-0.153</v>
      </c>
      <c r="E30">
        <v>9.9799579999999999</v>
      </c>
      <c r="F30">
        <v>90.878417999999996</v>
      </c>
      <c r="G30">
        <v>93.516166999999996</v>
      </c>
      <c r="K30">
        <v>0.91900000000000004</v>
      </c>
      <c r="L30">
        <v>0.45900000000000002</v>
      </c>
      <c r="M30">
        <f>LN(K30/L30)</f>
        <v>0.69423591229514192</v>
      </c>
      <c r="N30">
        <f>$M$30/(2*PI())</f>
        <v>0.11049107711368336</v>
      </c>
    </row>
    <row r="31" spans="1:16" x14ac:dyDescent="0.25">
      <c r="A31">
        <v>6.3764205</v>
      </c>
      <c r="B31">
        <v>-0.61199999999999999</v>
      </c>
      <c r="C31">
        <v>9.9600000000000009</v>
      </c>
      <c r="D31">
        <v>-0.153</v>
      </c>
      <c r="E31">
        <v>9.9799579999999999</v>
      </c>
      <c r="F31">
        <v>90.878417999999996</v>
      </c>
      <c r="G31">
        <v>93.516166999999996</v>
      </c>
    </row>
    <row r="32" spans="1:16" x14ac:dyDescent="0.25">
      <c r="A32">
        <v>6.3769058999999997</v>
      </c>
      <c r="B32">
        <v>-0.61199999999999999</v>
      </c>
      <c r="C32">
        <v>9.9600000000000009</v>
      </c>
      <c r="D32">
        <v>-0.153</v>
      </c>
      <c r="E32">
        <v>9.9799579999999999</v>
      </c>
      <c r="F32">
        <v>90.878417999999996</v>
      </c>
      <c r="G32">
        <v>93.516166999999996</v>
      </c>
      <c r="K32" s="1" t="s">
        <v>43</v>
      </c>
      <c r="L32">
        <f>M30/(2*PI())</f>
        <v>0.11049107711368336</v>
      </c>
    </row>
    <row r="33" spans="1:13" x14ac:dyDescent="0.25">
      <c r="A33">
        <v>6.3869061</v>
      </c>
      <c r="B33">
        <v>-0.61199999999999999</v>
      </c>
      <c r="C33">
        <v>9.9600000000000009</v>
      </c>
      <c r="D33">
        <v>-0.153</v>
      </c>
      <c r="E33">
        <v>9.9799579999999999</v>
      </c>
      <c r="F33">
        <v>90.878417999999996</v>
      </c>
      <c r="G33">
        <v>93.516166999999996</v>
      </c>
      <c r="K33" s="1" t="s">
        <v>44</v>
      </c>
      <c r="L33">
        <f>O27/(SQRT(1-L32^2))</f>
        <v>25.530785684267478</v>
      </c>
      <c r="M33" s="1" t="s">
        <v>24</v>
      </c>
    </row>
    <row r="34" spans="1:13" x14ac:dyDescent="0.25">
      <c r="A34">
        <v>6.3870310999999997</v>
      </c>
      <c r="B34">
        <v>-0.91900000000000004</v>
      </c>
      <c r="C34">
        <v>9.6530000000000005</v>
      </c>
      <c r="D34">
        <v>0.76600000000000001</v>
      </c>
      <c r="E34">
        <v>9.7268550000000005</v>
      </c>
      <c r="F34">
        <v>85.483222999999995</v>
      </c>
      <c r="G34">
        <v>95.438370000000006</v>
      </c>
      <c r="K34" s="1" t="s">
        <v>44</v>
      </c>
      <c r="L34">
        <f>L33*2*PI()</f>
        <v>160.41465749214035</v>
      </c>
      <c r="M34" s="1" t="s">
        <v>23</v>
      </c>
    </row>
    <row r="35" spans="1:13" x14ac:dyDescent="0.25">
      <c r="A35">
        <v>6.3970307999999996</v>
      </c>
      <c r="B35">
        <v>-0.91900000000000004</v>
      </c>
      <c r="C35">
        <v>9.6530000000000005</v>
      </c>
      <c r="D35">
        <v>0.76600000000000001</v>
      </c>
      <c r="E35">
        <v>9.7268550000000005</v>
      </c>
      <c r="F35">
        <v>85.483222999999995</v>
      </c>
      <c r="G35">
        <v>95.438370000000006</v>
      </c>
      <c r="K35" s="1" t="s">
        <v>38</v>
      </c>
      <c r="L35">
        <v>45</v>
      </c>
      <c r="M35" s="1" t="s">
        <v>21</v>
      </c>
    </row>
    <row r="36" spans="1:13" x14ac:dyDescent="0.25">
      <c r="A36">
        <v>6.4063878000000001</v>
      </c>
      <c r="B36">
        <v>-0.91900000000000004</v>
      </c>
      <c r="C36">
        <v>9.6530000000000005</v>
      </c>
      <c r="D36">
        <v>0.76600000000000001</v>
      </c>
      <c r="E36">
        <v>9.7268550000000005</v>
      </c>
      <c r="F36">
        <v>85.483222999999995</v>
      </c>
      <c r="G36">
        <v>95.438370000000006</v>
      </c>
      <c r="K36" s="1" t="s">
        <v>37</v>
      </c>
      <c r="L36">
        <f>L35/2.2</f>
        <v>20.454545454545453</v>
      </c>
      <c r="M36" s="1" t="s">
        <v>22</v>
      </c>
    </row>
    <row r="37" spans="1:13" x14ac:dyDescent="0.25">
      <c r="A37">
        <v>6.4066305000000003</v>
      </c>
      <c r="B37">
        <v>-0.76600000000000001</v>
      </c>
      <c r="C37">
        <v>9.9600000000000009</v>
      </c>
      <c r="D37">
        <v>0.153</v>
      </c>
      <c r="E37">
        <v>9.9905830000000009</v>
      </c>
      <c r="F37">
        <v>89.122512999999998</v>
      </c>
      <c r="G37">
        <v>94.397827000000007</v>
      </c>
    </row>
    <row r="38" spans="1:13" x14ac:dyDescent="0.25">
      <c r="A38">
        <v>6.4166312000000003</v>
      </c>
      <c r="B38">
        <v>-0.76600000000000001</v>
      </c>
      <c r="C38">
        <v>9.9600000000000009</v>
      </c>
      <c r="D38">
        <v>0.153</v>
      </c>
      <c r="E38">
        <v>9.9905830000000009</v>
      </c>
      <c r="F38">
        <v>89.122512999999998</v>
      </c>
      <c r="G38">
        <v>94.397827000000007</v>
      </c>
      <c r="K38" s="1" t="s">
        <v>39</v>
      </c>
      <c r="L38">
        <f>L34^2*L36</f>
        <v>526354.0023747416</v>
      </c>
      <c r="M38" s="1" t="s">
        <v>20</v>
      </c>
    </row>
    <row r="39" spans="1:13" x14ac:dyDescent="0.25">
      <c r="A39">
        <v>6.4264096999999998</v>
      </c>
      <c r="B39">
        <v>-0.45900000000000002</v>
      </c>
      <c r="C39">
        <v>10.113</v>
      </c>
      <c r="D39">
        <v>-0.30599999999999999</v>
      </c>
      <c r="E39">
        <v>10.128035000000001</v>
      </c>
      <c r="F39">
        <v>91.731353999999996</v>
      </c>
      <c r="G39">
        <v>92.598708999999999</v>
      </c>
      <c r="K39" s="1" t="s">
        <v>40</v>
      </c>
      <c r="L39">
        <f>L32*2*SQRT(L36*L34)</f>
        <v>12.658263840889294</v>
      </c>
      <c r="M39" s="1" t="s">
        <v>41</v>
      </c>
    </row>
    <row r="40" spans="1:13" x14ac:dyDescent="0.25">
      <c r="A40">
        <v>6.4283751999999996</v>
      </c>
      <c r="B40">
        <v>-0.45900000000000002</v>
      </c>
      <c r="C40">
        <v>10.113</v>
      </c>
      <c r="D40">
        <v>-0.30599999999999999</v>
      </c>
      <c r="E40">
        <v>10.128035000000001</v>
      </c>
      <c r="F40">
        <v>91.731353999999996</v>
      </c>
      <c r="G40">
        <v>92.598708999999999</v>
      </c>
    </row>
    <row r="41" spans="1:13" x14ac:dyDescent="0.25">
      <c r="A41">
        <v>6.4383755000000003</v>
      </c>
      <c r="B41">
        <v>-0.45900000000000002</v>
      </c>
      <c r="C41">
        <v>10.113</v>
      </c>
      <c r="D41">
        <v>-0.30599999999999999</v>
      </c>
      <c r="E41">
        <v>10.128035000000001</v>
      </c>
      <c r="F41">
        <v>91.731353999999996</v>
      </c>
      <c r="G41">
        <v>92.598708999999999</v>
      </c>
    </row>
    <row r="42" spans="1:13" x14ac:dyDescent="0.25">
      <c r="A42">
        <v>6.4465570000000003</v>
      </c>
      <c r="B42">
        <v>-0.91900000000000004</v>
      </c>
      <c r="C42">
        <v>9.8070000000000004</v>
      </c>
      <c r="D42">
        <v>0.30599999999999999</v>
      </c>
      <c r="E42">
        <v>9.8547170000000008</v>
      </c>
      <c r="F42">
        <v>88.220618999999999</v>
      </c>
      <c r="G42">
        <v>95.353470000000002</v>
      </c>
    </row>
    <row r="43" spans="1:13" x14ac:dyDescent="0.25">
      <c r="A43">
        <v>6.4484091000000001</v>
      </c>
      <c r="B43">
        <v>-0.91900000000000004</v>
      </c>
      <c r="C43">
        <v>9.8070000000000004</v>
      </c>
      <c r="D43">
        <v>0.45900000000000002</v>
      </c>
      <c r="E43">
        <v>9.8606540000000003</v>
      </c>
      <c r="F43">
        <v>87.331992999999997</v>
      </c>
      <c r="G43">
        <v>95.353470000000002</v>
      </c>
    </row>
    <row r="44" spans="1:13" x14ac:dyDescent="0.25">
      <c r="A44">
        <v>6.4584087999999999</v>
      </c>
      <c r="B44">
        <v>-0.91900000000000004</v>
      </c>
      <c r="C44">
        <v>9.8070000000000004</v>
      </c>
      <c r="D44">
        <v>0.45900000000000002</v>
      </c>
      <c r="E44">
        <v>9.8606540000000003</v>
      </c>
      <c r="F44">
        <v>87.331992999999997</v>
      </c>
      <c r="G44">
        <v>95.353470000000002</v>
      </c>
    </row>
    <row r="45" spans="1:13" x14ac:dyDescent="0.25">
      <c r="A45">
        <v>6.4664315999999999</v>
      </c>
      <c r="B45">
        <v>-0.91900000000000004</v>
      </c>
      <c r="C45">
        <v>9.8070000000000004</v>
      </c>
      <c r="D45">
        <v>0.45900000000000002</v>
      </c>
      <c r="E45">
        <v>9.8606540000000003</v>
      </c>
      <c r="F45">
        <v>87.331992999999997</v>
      </c>
      <c r="G45">
        <v>95.353470000000002</v>
      </c>
    </row>
    <row r="46" spans="1:13" x14ac:dyDescent="0.25">
      <c r="A46">
        <v>6.4665040999999999</v>
      </c>
      <c r="B46">
        <v>-0.45900000000000002</v>
      </c>
      <c r="C46">
        <v>9.9600000000000009</v>
      </c>
      <c r="D46">
        <v>0</v>
      </c>
      <c r="E46">
        <v>9.9705709999999996</v>
      </c>
      <c r="F46">
        <v>90</v>
      </c>
      <c r="G46">
        <v>92.638572999999994</v>
      </c>
    </row>
    <row r="47" spans="1:13" x14ac:dyDescent="0.25">
      <c r="A47">
        <v>6.4765043000000002</v>
      </c>
      <c r="B47">
        <v>-0.45900000000000002</v>
      </c>
      <c r="C47">
        <v>9.9600000000000009</v>
      </c>
      <c r="D47">
        <v>0</v>
      </c>
      <c r="E47">
        <v>9.9705709999999996</v>
      </c>
      <c r="F47">
        <v>90</v>
      </c>
      <c r="G47">
        <v>92.638572999999994</v>
      </c>
    </row>
    <row r="48" spans="1:13" x14ac:dyDescent="0.25">
      <c r="A48">
        <v>6.4779038</v>
      </c>
      <c r="B48">
        <v>-0.45900000000000002</v>
      </c>
      <c r="C48">
        <v>9.9600000000000009</v>
      </c>
      <c r="D48">
        <v>0</v>
      </c>
      <c r="E48">
        <v>9.9705709999999996</v>
      </c>
      <c r="F48">
        <v>90</v>
      </c>
      <c r="G48">
        <v>92.638572999999994</v>
      </c>
    </row>
    <row r="49" spans="1:7" x14ac:dyDescent="0.25">
      <c r="A49">
        <v>6.4879036000000001</v>
      </c>
      <c r="B49">
        <v>-0.45900000000000002</v>
      </c>
      <c r="C49">
        <v>9.9600000000000009</v>
      </c>
      <c r="D49">
        <v>0</v>
      </c>
      <c r="E49">
        <v>9.9705709999999996</v>
      </c>
      <c r="F49">
        <v>90</v>
      </c>
      <c r="G49">
        <v>92.638572999999994</v>
      </c>
    </row>
    <row r="50" spans="1:7" x14ac:dyDescent="0.25">
      <c r="A50">
        <v>6.4964519000000003</v>
      </c>
      <c r="B50">
        <v>-0.91900000000000004</v>
      </c>
      <c r="C50">
        <v>9.9600000000000009</v>
      </c>
      <c r="D50">
        <v>0</v>
      </c>
      <c r="E50">
        <v>10.002307999999999</v>
      </c>
      <c r="F50">
        <v>90</v>
      </c>
      <c r="G50">
        <v>95.271705999999995</v>
      </c>
    </row>
    <row r="51" spans="1:7" x14ac:dyDescent="0.25">
      <c r="A51">
        <v>6.4991950999999997</v>
      </c>
      <c r="B51">
        <v>-0.76600000000000001</v>
      </c>
      <c r="C51">
        <v>9.8070000000000004</v>
      </c>
      <c r="D51">
        <v>0.30599999999999999</v>
      </c>
      <c r="E51">
        <v>9.841628</v>
      </c>
      <c r="F51">
        <v>88.218245999999994</v>
      </c>
      <c r="G51">
        <v>94.466164000000006</v>
      </c>
    </row>
    <row r="52" spans="1:7" x14ac:dyDescent="0.25">
      <c r="A52">
        <v>6.5091948999999998</v>
      </c>
      <c r="B52">
        <v>-0.76600000000000001</v>
      </c>
      <c r="C52">
        <v>9.8070000000000004</v>
      </c>
      <c r="D52">
        <v>0.30599999999999999</v>
      </c>
      <c r="E52">
        <v>9.841628</v>
      </c>
      <c r="F52">
        <v>88.218245999999994</v>
      </c>
      <c r="G52">
        <v>94.466164000000006</v>
      </c>
    </row>
    <row r="53" spans="1:7" x14ac:dyDescent="0.25">
      <c r="A53">
        <v>6.5164894999999996</v>
      </c>
      <c r="B53">
        <v>-0.76600000000000001</v>
      </c>
      <c r="C53">
        <v>9.8070000000000004</v>
      </c>
      <c r="D53">
        <v>0.30599999999999999</v>
      </c>
      <c r="E53">
        <v>9.841628</v>
      </c>
      <c r="F53">
        <v>88.218245999999994</v>
      </c>
      <c r="G53">
        <v>94.466164000000006</v>
      </c>
    </row>
    <row r="54" spans="1:7" x14ac:dyDescent="0.25">
      <c r="A54">
        <v>6.5174408000000001</v>
      </c>
      <c r="B54">
        <v>-0.61199999999999999</v>
      </c>
      <c r="C54">
        <v>9.9600000000000009</v>
      </c>
      <c r="D54">
        <v>0.153</v>
      </c>
      <c r="E54">
        <v>9.9799579999999999</v>
      </c>
      <c r="F54">
        <v>89.121582000000004</v>
      </c>
      <c r="G54">
        <v>93.516166999999996</v>
      </c>
    </row>
    <row r="55" spans="1:7" x14ac:dyDescent="0.25">
      <c r="A55">
        <v>6.5274409999999996</v>
      </c>
      <c r="B55">
        <v>-0.61199999999999999</v>
      </c>
      <c r="C55">
        <v>9.9600000000000009</v>
      </c>
      <c r="D55">
        <v>0.153</v>
      </c>
      <c r="E55">
        <v>9.9799579999999999</v>
      </c>
      <c r="F55">
        <v>89.121582000000004</v>
      </c>
      <c r="G55">
        <v>93.516166999999996</v>
      </c>
    </row>
    <row r="56" spans="1:7" x14ac:dyDescent="0.25">
      <c r="A56">
        <v>6.5364183999999996</v>
      </c>
      <c r="B56">
        <v>-0.91900000000000004</v>
      </c>
      <c r="C56">
        <v>9.9600000000000009</v>
      </c>
      <c r="D56">
        <v>0.153</v>
      </c>
      <c r="E56">
        <v>10.003477999999999</v>
      </c>
      <c r="F56">
        <v>89.123642000000004</v>
      </c>
      <c r="G56">
        <v>95.271705999999995</v>
      </c>
    </row>
    <row r="57" spans="1:7" x14ac:dyDescent="0.25">
      <c r="A57">
        <v>6.5368876</v>
      </c>
      <c r="B57">
        <v>-0.91900000000000004</v>
      </c>
      <c r="C57">
        <v>9.9600000000000009</v>
      </c>
      <c r="D57">
        <v>0.153</v>
      </c>
      <c r="E57">
        <v>10.003477999999999</v>
      </c>
      <c r="F57">
        <v>89.123642000000004</v>
      </c>
      <c r="G57">
        <v>95.271705999999995</v>
      </c>
    </row>
    <row r="58" spans="1:7" x14ac:dyDescent="0.25">
      <c r="A58">
        <v>6.5468878999999998</v>
      </c>
      <c r="B58">
        <v>-0.91900000000000004</v>
      </c>
      <c r="C58">
        <v>9.9600000000000009</v>
      </c>
      <c r="D58">
        <v>0.153</v>
      </c>
      <c r="E58">
        <v>10.003477999999999</v>
      </c>
      <c r="F58">
        <v>89.123642000000004</v>
      </c>
      <c r="G58">
        <v>95.271705999999995</v>
      </c>
    </row>
    <row r="59" spans="1:7" x14ac:dyDescent="0.25">
      <c r="A59">
        <v>6.5482478000000004</v>
      </c>
      <c r="B59">
        <v>-0.76600000000000001</v>
      </c>
      <c r="C59">
        <v>9.9600000000000009</v>
      </c>
      <c r="D59">
        <v>0.153</v>
      </c>
      <c r="E59">
        <v>9.9905830000000009</v>
      </c>
      <c r="F59">
        <v>89.122512999999998</v>
      </c>
      <c r="G59">
        <v>94.397827000000007</v>
      </c>
    </row>
    <row r="60" spans="1:7" x14ac:dyDescent="0.25">
      <c r="A60">
        <v>6.5582475999999996</v>
      </c>
      <c r="B60">
        <v>-0.76600000000000001</v>
      </c>
      <c r="C60">
        <v>9.9600000000000009</v>
      </c>
      <c r="D60">
        <v>0.153</v>
      </c>
      <c r="E60">
        <v>9.9905830000000009</v>
      </c>
      <c r="F60">
        <v>89.122512999999998</v>
      </c>
      <c r="G60">
        <v>94.397827000000007</v>
      </c>
    </row>
    <row r="61" spans="1:7" x14ac:dyDescent="0.25">
      <c r="A61">
        <v>6.5664349</v>
      </c>
      <c r="B61">
        <v>-0.76600000000000001</v>
      </c>
      <c r="C61">
        <v>9.9600000000000009</v>
      </c>
      <c r="D61">
        <v>0.153</v>
      </c>
      <c r="E61">
        <v>9.9905830000000009</v>
      </c>
      <c r="F61">
        <v>89.122512999999998</v>
      </c>
      <c r="G61">
        <v>94.397827000000007</v>
      </c>
    </row>
    <row r="62" spans="1:7" x14ac:dyDescent="0.25">
      <c r="A62">
        <v>6.5681000000000003</v>
      </c>
      <c r="B62">
        <v>-0.76600000000000001</v>
      </c>
      <c r="C62">
        <v>9.9600000000000009</v>
      </c>
      <c r="D62">
        <v>0.153</v>
      </c>
      <c r="E62">
        <v>9.9905830000000009</v>
      </c>
      <c r="F62">
        <v>89.122512999999998</v>
      </c>
      <c r="G62">
        <v>94.397827000000007</v>
      </c>
    </row>
    <row r="63" spans="1:7" x14ac:dyDescent="0.25">
      <c r="A63">
        <v>6.5781001999999997</v>
      </c>
      <c r="B63">
        <v>-0.76600000000000001</v>
      </c>
      <c r="C63">
        <v>9.9600000000000009</v>
      </c>
      <c r="D63">
        <v>0.153</v>
      </c>
      <c r="E63">
        <v>9.9905830000000009</v>
      </c>
      <c r="F63">
        <v>89.122512999999998</v>
      </c>
      <c r="G63">
        <v>94.397827000000007</v>
      </c>
    </row>
    <row r="64" spans="1:7" x14ac:dyDescent="0.25">
      <c r="A64">
        <v>6.5865393000000001</v>
      </c>
      <c r="B64">
        <v>-0.76600000000000001</v>
      </c>
      <c r="C64">
        <v>9.8070000000000004</v>
      </c>
      <c r="D64">
        <v>0.30599999999999999</v>
      </c>
      <c r="E64">
        <v>9.841628</v>
      </c>
      <c r="F64">
        <v>88.218245999999994</v>
      </c>
      <c r="G64">
        <v>94.466164000000006</v>
      </c>
    </row>
    <row r="65" spans="1:7" x14ac:dyDescent="0.25">
      <c r="A65">
        <v>6.5965389999999999</v>
      </c>
      <c r="B65">
        <v>-0.76600000000000001</v>
      </c>
      <c r="C65">
        <v>9.8070000000000004</v>
      </c>
      <c r="D65">
        <v>0.30599999999999999</v>
      </c>
      <c r="E65">
        <v>9.841628</v>
      </c>
      <c r="F65">
        <v>88.218245999999994</v>
      </c>
      <c r="G65">
        <v>94.466164000000006</v>
      </c>
    </row>
    <row r="66" spans="1:7" x14ac:dyDescent="0.25">
      <c r="A66">
        <v>6.6064191000000001</v>
      </c>
      <c r="B66">
        <v>-0.76600000000000001</v>
      </c>
      <c r="C66">
        <v>9.9600000000000009</v>
      </c>
      <c r="D66">
        <v>0.153</v>
      </c>
      <c r="E66">
        <v>9.9905830000000009</v>
      </c>
      <c r="F66">
        <v>89.122512999999998</v>
      </c>
      <c r="G66">
        <v>94.397827000000007</v>
      </c>
    </row>
    <row r="67" spans="1:7" x14ac:dyDescent="0.25">
      <c r="A67">
        <v>6.6071653000000001</v>
      </c>
      <c r="B67">
        <v>-0.61199999999999999</v>
      </c>
      <c r="C67">
        <v>9.9600000000000009</v>
      </c>
      <c r="D67">
        <v>0.153</v>
      </c>
      <c r="E67">
        <v>9.9799579999999999</v>
      </c>
      <c r="F67">
        <v>89.121582000000004</v>
      </c>
      <c r="G67">
        <v>93.516166999999996</v>
      </c>
    </row>
    <row r="68" spans="1:7" x14ac:dyDescent="0.25">
      <c r="A68">
        <v>6.6171651000000002</v>
      </c>
      <c r="B68">
        <v>-0.61199999999999999</v>
      </c>
      <c r="C68">
        <v>9.9600000000000009</v>
      </c>
      <c r="D68">
        <v>0.153</v>
      </c>
      <c r="E68">
        <v>9.9799579999999999</v>
      </c>
      <c r="F68">
        <v>89.121582000000004</v>
      </c>
      <c r="G68">
        <v>93.516166999999996</v>
      </c>
    </row>
    <row r="69" spans="1:7" x14ac:dyDescent="0.25">
      <c r="A69">
        <v>6.6264276999999998</v>
      </c>
      <c r="B69">
        <v>-0.61199999999999999</v>
      </c>
      <c r="C69">
        <v>9.9600000000000009</v>
      </c>
      <c r="D69">
        <v>0.153</v>
      </c>
      <c r="E69">
        <v>9.9799579999999999</v>
      </c>
      <c r="F69">
        <v>89.121582000000004</v>
      </c>
      <c r="G69">
        <v>93.516166999999996</v>
      </c>
    </row>
    <row r="70" spans="1:7" x14ac:dyDescent="0.25">
      <c r="A70">
        <v>6.6266527000000002</v>
      </c>
      <c r="B70">
        <v>-0.76600000000000001</v>
      </c>
      <c r="C70">
        <v>9.8070000000000004</v>
      </c>
      <c r="D70">
        <v>0.30599999999999999</v>
      </c>
      <c r="E70">
        <v>9.841628</v>
      </c>
      <c r="F70">
        <v>88.218245999999994</v>
      </c>
      <c r="G70">
        <v>94.466164000000006</v>
      </c>
    </row>
    <row r="71" spans="1:7" x14ac:dyDescent="0.25">
      <c r="A71">
        <v>6.6366525000000003</v>
      </c>
      <c r="B71">
        <v>-0.76600000000000001</v>
      </c>
      <c r="C71">
        <v>9.8070000000000004</v>
      </c>
      <c r="D71">
        <v>0.30599999999999999</v>
      </c>
      <c r="E71">
        <v>9.841628</v>
      </c>
      <c r="F71">
        <v>88.218245999999994</v>
      </c>
      <c r="G71">
        <v>94.466164000000006</v>
      </c>
    </row>
    <row r="72" spans="1:7" x14ac:dyDescent="0.25">
      <c r="A72">
        <v>6.6369414000000004</v>
      </c>
      <c r="B72">
        <v>-0.76600000000000001</v>
      </c>
      <c r="C72">
        <v>9.8070000000000004</v>
      </c>
      <c r="D72">
        <v>0.30599999999999999</v>
      </c>
      <c r="E72">
        <v>9.841628</v>
      </c>
      <c r="F72">
        <v>88.218245999999994</v>
      </c>
      <c r="G72">
        <v>94.466164000000006</v>
      </c>
    </row>
    <row r="73" spans="1:7" x14ac:dyDescent="0.25">
      <c r="A73">
        <v>6.6469421000000004</v>
      </c>
      <c r="B73">
        <v>-0.76600000000000001</v>
      </c>
      <c r="C73">
        <v>9.8070000000000004</v>
      </c>
      <c r="D73">
        <v>0.30599999999999999</v>
      </c>
      <c r="E73">
        <v>9.841628</v>
      </c>
      <c r="F73">
        <v>88.218245999999994</v>
      </c>
      <c r="G73">
        <v>94.466164000000006</v>
      </c>
    </row>
    <row r="74" spans="1:7" x14ac:dyDescent="0.25">
      <c r="A74">
        <v>6.6564236000000001</v>
      </c>
      <c r="B74">
        <v>-0.76600000000000001</v>
      </c>
      <c r="C74">
        <v>9.9600000000000009</v>
      </c>
      <c r="D74">
        <v>0.153</v>
      </c>
      <c r="E74">
        <v>9.9905830000000009</v>
      </c>
      <c r="F74">
        <v>89.122512999999998</v>
      </c>
      <c r="G74">
        <v>94.397827000000007</v>
      </c>
    </row>
    <row r="75" spans="1:7" x14ac:dyDescent="0.25">
      <c r="A75">
        <v>6.6572008</v>
      </c>
      <c r="B75">
        <v>-0.61199999999999999</v>
      </c>
      <c r="C75">
        <v>9.9600000000000009</v>
      </c>
      <c r="D75">
        <v>0.153</v>
      </c>
      <c r="E75">
        <v>9.9799579999999999</v>
      </c>
      <c r="F75">
        <v>89.121582000000004</v>
      </c>
      <c r="G75">
        <v>93.516166999999996</v>
      </c>
    </row>
    <row r="76" spans="1:7" x14ac:dyDescent="0.25">
      <c r="A76">
        <v>6.6672015</v>
      </c>
      <c r="B76">
        <v>-0.61199999999999999</v>
      </c>
      <c r="C76">
        <v>9.9600000000000009</v>
      </c>
      <c r="D76">
        <v>0.153</v>
      </c>
      <c r="E76">
        <v>9.9799579999999999</v>
      </c>
      <c r="F76">
        <v>89.121582000000004</v>
      </c>
      <c r="G76">
        <v>93.516166999999996</v>
      </c>
    </row>
    <row r="77" spans="1:7" x14ac:dyDescent="0.25">
      <c r="A77">
        <v>6.6764216000000003</v>
      </c>
      <c r="B77">
        <v>-0.61199999999999999</v>
      </c>
      <c r="C77">
        <v>9.9600000000000009</v>
      </c>
      <c r="D77">
        <v>0.153</v>
      </c>
      <c r="E77">
        <v>9.9799579999999999</v>
      </c>
      <c r="F77">
        <v>89.121582000000004</v>
      </c>
      <c r="G77">
        <v>93.516166999999996</v>
      </c>
    </row>
    <row r="78" spans="1:7" x14ac:dyDescent="0.25">
      <c r="A78">
        <v>6.6774529999999999</v>
      </c>
      <c r="B78">
        <v>-0.91900000000000004</v>
      </c>
      <c r="C78">
        <v>9.9600000000000009</v>
      </c>
      <c r="D78">
        <v>0.153</v>
      </c>
      <c r="E78">
        <v>10.003477999999999</v>
      </c>
      <c r="F78">
        <v>89.123642000000004</v>
      </c>
      <c r="G78">
        <v>95.271705999999995</v>
      </c>
    </row>
    <row r="79" spans="1:7" x14ac:dyDescent="0.25">
      <c r="A79">
        <v>6.6874528</v>
      </c>
      <c r="B79">
        <v>-0.91900000000000004</v>
      </c>
      <c r="C79">
        <v>9.9600000000000009</v>
      </c>
      <c r="D79">
        <v>0.153</v>
      </c>
      <c r="E79">
        <v>10.003477999999999</v>
      </c>
      <c r="F79">
        <v>89.123642000000004</v>
      </c>
      <c r="G79">
        <v>95.271705999999995</v>
      </c>
    </row>
    <row r="80" spans="1:7" x14ac:dyDescent="0.25">
      <c r="A80">
        <v>6.6967534999999998</v>
      </c>
      <c r="B80">
        <v>-0.76600000000000001</v>
      </c>
      <c r="C80">
        <v>9.9600000000000009</v>
      </c>
      <c r="D80">
        <v>0.153</v>
      </c>
      <c r="E80">
        <v>9.9905830000000009</v>
      </c>
      <c r="F80">
        <v>89.122512999999998</v>
      </c>
      <c r="G80">
        <v>94.397827000000007</v>
      </c>
    </row>
    <row r="81" spans="1:7" x14ac:dyDescent="0.25">
      <c r="A81">
        <v>6.7064667</v>
      </c>
      <c r="B81">
        <v>-0.76600000000000001</v>
      </c>
      <c r="C81">
        <v>9.9600000000000009</v>
      </c>
      <c r="D81">
        <v>0.153</v>
      </c>
      <c r="E81">
        <v>9.9905830000000009</v>
      </c>
      <c r="F81">
        <v>89.122512999999998</v>
      </c>
      <c r="G81">
        <v>94.397827000000007</v>
      </c>
    </row>
    <row r="82" spans="1:7" x14ac:dyDescent="0.25">
      <c r="A82">
        <v>6.7072463000000004</v>
      </c>
      <c r="B82">
        <v>-0.76600000000000001</v>
      </c>
      <c r="C82">
        <v>9.9600000000000009</v>
      </c>
      <c r="D82">
        <v>0.153</v>
      </c>
      <c r="E82">
        <v>9.9905830000000009</v>
      </c>
      <c r="F82">
        <v>89.122512999999998</v>
      </c>
      <c r="G82">
        <v>94.397827000000007</v>
      </c>
    </row>
    <row r="83" spans="1:7" x14ac:dyDescent="0.25">
      <c r="A83">
        <v>6.7172460999999997</v>
      </c>
      <c r="B83">
        <v>-0.76600000000000001</v>
      </c>
      <c r="C83">
        <v>9.9600000000000009</v>
      </c>
      <c r="D83">
        <v>0.153</v>
      </c>
      <c r="E83">
        <v>9.9905830000000009</v>
      </c>
      <c r="F83">
        <v>89.122512999999998</v>
      </c>
      <c r="G83">
        <v>94.397827000000007</v>
      </c>
    </row>
    <row r="84" spans="1:7" x14ac:dyDescent="0.25">
      <c r="A84">
        <v>6.7265058</v>
      </c>
      <c r="B84">
        <v>-0.76600000000000001</v>
      </c>
      <c r="C84">
        <v>9.9600000000000009</v>
      </c>
      <c r="D84">
        <v>0.153</v>
      </c>
      <c r="E84">
        <v>9.9905830000000009</v>
      </c>
      <c r="F84">
        <v>89.122512999999998</v>
      </c>
      <c r="G84">
        <v>94.397827000000007</v>
      </c>
    </row>
    <row r="85" spans="1:7" x14ac:dyDescent="0.25">
      <c r="A85">
        <v>6.7265682</v>
      </c>
      <c r="B85">
        <v>-0.76600000000000001</v>
      </c>
      <c r="C85">
        <v>9.9600000000000009</v>
      </c>
      <c r="D85">
        <v>0.153</v>
      </c>
      <c r="E85">
        <v>9.9905830000000009</v>
      </c>
      <c r="F85">
        <v>89.122512999999998</v>
      </c>
      <c r="G85">
        <v>94.397827000000007</v>
      </c>
    </row>
    <row r="86" spans="1:7" x14ac:dyDescent="0.25">
      <c r="A86">
        <v>6.7365680000000001</v>
      </c>
      <c r="B86">
        <v>-0.76600000000000001</v>
      </c>
      <c r="C86">
        <v>9.9600000000000009</v>
      </c>
      <c r="D86">
        <v>0.153</v>
      </c>
      <c r="E86">
        <v>9.9905830000000009</v>
      </c>
      <c r="F86">
        <v>89.122512999999998</v>
      </c>
      <c r="G86">
        <v>94.397827000000007</v>
      </c>
    </row>
    <row r="87" spans="1:7" x14ac:dyDescent="0.25">
      <c r="A87">
        <v>6.7368835999999996</v>
      </c>
      <c r="B87">
        <v>-0.76600000000000001</v>
      </c>
      <c r="C87">
        <v>9.9600000000000009</v>
      </c>
      <c r="D87">
        <v>0.153</v>
      </c>
      <c r="E87">
        <v>9.9905830000000009</v>
      </c>
      <c r="F87">
        <v>89.122512999999998</v>
      </c>
      <c r="G87">
        <v>94.397827000000007</v>
      </c>
    </row>
    <row r="88" spans="1:7" x14ac:dyDescent="0.25">
      <c r="A88">
        <v>6.7468833999999998</v>
      </c>
      <c r="B88">
        <v>-0.76600000000000001</v>
      </c>
      <c r="C88">
        <v>9.9600000000000009</v>
      </c>
      <c r="D88">
        <v>0.153</v>
      </c>
      <c r="E88">
        <v>9.9905830000000009</v>
      </c>
      <c r="F88">
        <v>89.122512999999998</v>
      </c>
      <c r="G88">
        <v>94.397827000000007</v>
      </c>
    </row>
    <row r="89" spans="1:7" x14ac:dyDescent="0.25">
      <c r="A89">
        <v>6.7471031999999997</v>
      </c>
      <c r="B89">
        <v>-0.76600000000000001</v>
      </c>
      <c r="C89">
        <v>9.9600000000000009</v>
      </c>
      <c r="D89">
        <v>0.153</v>
      </c>
      <c r="E89">
        <v>9.9905830000000009</v>
      </c>
      <c r="F89">
        <v>89.122512999999998</v>
      </c>
      <c r="G89">
        <v>94.397827000000007</v>
      </c>
    </row>
    <row r="90" spans="1:7" x14ac:dyDescent="0.25">
      <c r="A90">
        <v>6.7571029999999999</v>
      </c>
      <c r="B90">
        <v>-0.76600000000000001</v>
      </c>
      <c r="C90">
        <v>9.9600000000000009</v>
      </c>
      <c r="D90">
        <v>0.153</v>
      </c>
      <c r="E90">
        <v>9.9905830000000009</v>
      </c>
      <c r="F90">
        <v>89.122512999999998</v>
      </c>
      <c r="G90">
        <v>94.397827000000007</v>
      </c>
    </row>
    <row r="91" spans="1:7" x14ac:dyDescent="0.25">
      <c r="A91">
        <v>6.7663817000000002</v>
      </c>
      <c r="B91">
        <v>-0.76600000000000001</v>
      </c>
      <c r="C91">
        <v>9.9600000000000009</v>
      </c>
      <c r="D91">
        <v>0.153</v>
      </c>
      <c r="E91">
        <v>9.9905830000000009</v>
      </c>
      <c r="F91">
        <v>89.122512999999998</v>
      </c>
      <c r="G91">
        <v>94.397827000000007</v>
      </c>
    </row>
    <row r="92" spans="1:7" x14ac:dyDescent="0.25">
      <c r="A92">
        <v>6.7666902999999996</v>
      </c>
      <c r="B92">
        <v>-0.76600000000000001</v>
      </c>
      <c r="C92">
        <v>9.9600000000000009</v>
      </c>
      <c r="D92">
        <v>0.153</v>
      </c>
      <c r="E92">
        <v>9.9905830000000009</v>
      </c>
      <c r="F92">
        <v>89.122512999999998</v>
      </c>
      <c r="G92">
        <v>94.397827000000007</v>
      </c>
    </row>
    <row r="93" spans="1:7" x14ac:dyDescent="0.25">
      <c r="A93">
        <v>6.7766900000000003</v>
      </c>
      <c r="B93">
        <v>-0.76600000000000001</v>
      </c>
      <c r="C93">
        <v>9.9600000000000009</v>
      </c>
      <c r="D93">
        <v>0.153</v>
      </c>
      <c r="E93">
        <v>9.9905830000000009</v>
      </c>
      <c r="F93">
        <v>89.122512999999998</v>
      </c>
      <c r="G93">
        <v>94.397827000000007</v>
      </c>
    </row>
    <row r="94" spans="1:7" x14ac:dyDescent="0.25">
      <c r="A94">
        <v>6.776783</v>
      </c>
      <c r="B94">
        <v>-0.76600000000000001</v>
      </c>
      <c r="C94">
        <v>9.9600000000000009</v>
      </c>
      <c r="D94">
        <v>0.153</v>
      </c>
      <c r="E94">
        <v>9.9905830000000009</v>
      </c>
      <c r="F94">
        <v>89.122512999999998</v>
      </c>
      <c r="G94">
        <v>94.397827000000007</v>
      </c>
    </row>
    <row r="95" spans="1:7" x14ac:dyDescent="0.25">
      <c r="A95">
        <v>6.7867832000000003</v>
      </c>
      <c r="B95">
        <v>-0.76600000000000001</v>
      </c>
      <c r="C95">
        <v>9.9600000000000009</v>
      </c>
      <c r="D95">
        <v>0.153</v>
      </c>
      <c r="E95">
        <v>9.9905830000000009</v>
      </c>
      <c r="F95">
        <v>89.122512999999998</v>
      </c>
      <c r="G95">
        <v>94.397827000000007</v>
      </c>
    </row>
    <row r="96" spans="1:7" x14ac:dyDescent="0.25">
      <c r="A96">
        <v>6.7965546000000003</v>
      </c>
      <c r="B96">
        <v>-0.76600000000000001</v>
      </c>
      <c r="C96">
        <v>9.9600000000000009</v>
      </c>
      <c r="D96">
        <v>0.153</v>
      </c>
      <c r="E96">
        <v>9.9905830000000009</v>
      </c>
      <c r="F96">
        <v>89.122512999999998</v>
      </c>
      <c r="G96">
        <v>94.397827000000007</v>
      </c>
    </row>
    <row r="97" spans="1:7" x14ac:dyDescent="0.25">
      <c r="A97">
        <v>6.7985677999999998</v>
      </c>
      <c r="B97">
        <v>-0.76600000000000001</v>
      </c>
      <c r="C97">
        <v>9.9600000000000009</v>
      </c>
      <c r="D97">
        <v>0.153</v>
      </c>
      <c r="E97">
        <v>9.9905830000000009</v>
      </c>
      <c r="F97">
        <v>89.122512999999998</v>
      </c>
      <c r="G97">
        <v>94.397827000000007</v>
      </c>
    </row>
    <row r="98" spans="1:7" x14ac:dyDescent="0.25">
      <c r="A98">
        <v>6.8085674999999997</v>
      </c>
      <c r="B98">
        <v>-0.76600000000000001</v>
      </c>
      <c r="C98">
        <v>9.9600000000000009</v>
      </c>
      <c r="D98">
        <v>0.153</v>
      </c>
      <c r="E98">
        <v>9.9905830000000009</v>
      </c>
      <c r="F98">
        <v>89.122512999999998</v>
      </c>
      <c r="G98">
        <v>94.397827000000007</v>
      </c>
    </row>
    <row r="99" spans="1:7" x14ac:dyDescent="0.25">
      <c r="A99">
        <v>6.8165225999999999</v>
      </c>
      <c r="B99">
        <v>-0.76600000000000001</v>
      </c>
      <c r="C99">
        <v>9.9600000000000009</v>
      </c>
      <c r="D99">
        <v>0.153</v>
      </c>
      <c r="E99">
        <v>9.9905830000000009</v>
      </c>
      <c r="F99">
        <v>89.122512999999998</v>
      </c>
      <c r="G99">
        <v>94.397827000000007</v>
      </c>
    </row>
    <row r="100" spans="1:7" x14ac:dyDescent="0.25">
      <c r="A100">
        <v>6.8172436000000003</v>
      </c>
      <c r="B100">
        <v>-0.76600000000000001</v>
      </c>
      <c r="C100">
        <v>9.9600000000000009</v>
      </c>
      <c r="D100">
        <v>0.153</v>
      </c>
      <c r="E100">
        <v>9.9905830000000009</v>
      </c>
      <c r="F100">
        <v>89.122512999999998</v>
      </c>
      <c r="G100">
        <v>94.397827000000007</v>
      </c>
    </row>
    <row r="101" spans="1:7" x14ac:dyDescent="0.25">
      <c r="A101">
        <v>6.8272437999999998</v>
      </c>
      <c r="B101">
        <v>-0.76600000000000001</v>
      </c>
      <c r="C101">
        <v>9.9600000000000009</v>
      </c>
      <c r="D101">
        <v>0.153</v>
      </c>
      <c r="E101">
        <v>9.9905830000000009</v>
      </c>
      <c r="F101">
        <v>89.122512999999998</v>
      </c>
      <c r="G101">
        <v>94.397827000000007</v>
      </c>
    </row>
    <row r="102" spans="1:7" x14ac:dyDescent="0.25">
      <c r="A102">
        <v>6.8364295999999998</v>
      </c>
      <c r="B102">
        <v>-0.76600000000000001</v>
      </c>
      <c r="C102">
        <v>9.9600000000000009</v>
      </c>
      <c r="D102">
        <v>0.153</v>
      </c>
      <c r="E102">
        <v>9.9905830000000009</v>
      </c>
      <c r="F102">
        <v>89.122512999999998</v>
      </c>
      <c r="G102">
        <v>94.397827000000007</v>
      </c>
    </row>
    <row r="103" spans="1:7" x14ac:dyDescent="0.25">
      <c r="A103">
        <v>6.8366937999999999</v>
      </c>
      <c r="B103">
        <v>-0.76600000000000001</v>
      </c>
      <c r="C103">
        <v>9.9600000000000009</v>
      </c>
      <c r="D103">
        <v>0.153</v>
      </c>
      <c r="E103">
        <v>9.9905830000000009</v>
      </c>
      <c r="F103">
        <v>89.122512999999998</v>
      </c>
      <c r="G103">
        <v>94.397827000000007</v>
      </c>
    </row>
    <row r="104" spans="1:7" x14ac:dyDescent="0.25">
      <c r="A104">
        <v>6.8466934999999998</v>
      </c>
      <c r="B104">
        <v>-0.76600000000000001</v>
      </c>
      <c r="C104">
        <v>9.9600000000000009</v>
      </c>
      <c r="D104">
        <v>0.153</v>
      </c>
      <c r="E104">
        <v>9.9905830000000009</v>
      </c>
      <c r="F104">
        <v>89.122512999999998</v>
      </c>
      <c r="G104">
        <v>94.397827000000007</v>
      </c>
    </row>
    <row r="105" spans="1:7" x14ac:dyDescent="0.25">
      <c r="A105">
        <v>6.8471408</v>
      </c>
      <c r="B105">
        <v>-0.76600000000000001</v>
      </c>
      <c r="C105">
        <v>9.9600000000000009</v>
      </c>
      <c r="D105">
        <v>0.153</v>
      </c>
      <c r="E105">
        <v>9.9905830000000009</v>
      </c>
      <c r="F105">
        <v>89.122512999999998</v>
      </c>
      <c r="G105">
        <v>94.397827000000007</v>
      </c>
    </row>
    <row r="106" spans="1:7" x14ac:dyDescent="0.25">
      <c r="A106">
        <v>6.8571404999999999</v>
      </c>
      <c r="B106">
        <v>-0.76600000000000001</v>
      </c>
      <c r="C106">
        <v>9.9600000000000009</v>
      </c>
      <c r="D106">
        <v>0.153</v>
      </c>
      <c r="E106">
        <v>9.9905830000000009</v>
      </c>
      <c r="F106">
        <v>89.122512999999998</v>
      </c>
      <c r="G106">
        <v>94.397827000000007</v>
      </c>
    </row>
    <row r="107" spans="1:7" x14ac:dyDescent="0.25">
      <c r="A107">
        <v>6.8665194999999999</v>
      </c>
      <c r="B107">
        <v>-0.76600000000000001</v>
      </c>
      <c r="C107">
        <v>9.9600000000000009</v>
      </c>
      <c r="D107">
        <v>0.153</v>
      </c>
      <c r="E107">
        <v>9.9905830000000009</v>
      </c>
      <c r="F107">
        <v>89.122512999999998</v>
      </c>
      <c r="G107">
        <v>94.397827000000007</v>
      </c>
    </row>
    <row r="108" spans="1:7" x14ac:dyDescent="0.25">
      <c r="A108">
        <v>6.8665295000000004</v>
      </c>
      <c r="B108">
        <v>-0.76600000000000001</v>
      </c>
      <c r="C108">
        <v>9.9600000000000009</v>
      </c>
      <c r="D108">
        <v>0.153</v>
      </c>
      <c r="E108">
        <v>9.9905830000000009</v>
      </c>
      <c r="F108">
        <v>89.122512999999998</v>
      </c>
      <c r="G108">
        <v>94.397827000000007</v>
      </c>
    </row>
    <row r="109" spans="1:7" x14ac:dyDescent="0.25">
      <c r="A109">
        <v>6.8765296999999999</v>
      </c>
      <c r="B109">
        <v>-0.76600000000000001</v>
      </c>
      <c r="C109">
        <v>9.9600000000000009</v>
      </c>
      <c r="D109">
        <v>0.153</v>
      </c>
      <c r="E109">
        <v>9.9905830000000009</v>
      </c>
      <c r="F109">
        <v>89.122512999999998</v>
      </c>
      <c r="G109">
        <v>94.397827000000007</v>
      </c>
    </row>
    <row r="110" spans="1:7" x14ac:dyDescent="0.25">
      <c r="A110">
        <v>6.8864359999999998</v>
      </c>
      <c r="B110">
        <v>-0.76600000000000001</v>
      </c>
      <c r="C110">
        <v>9.9600000000000009</v>
      </c>
      <c r="D110">
        <v>0.153</v>
      </c>
      <c r="E110">
        <v>9.9905830000000009</v>
      </c>
      <c r="F110">
        <v>89.122512999999998</v>
      </c>
      <c r="G110">
        <v>94.397827000000007</v>
      </c>
    </row>
    <row r="111" spans="1:7" x14ac:dyDescent="0.25">
      <c r="A111">
        <v>6.8875241000000003</v>
      </c>
      <c r="B111">
        <v>-0.76600000000000001</v>
      </c>
      <c r="C111">
        <v>9.9600000000000009</v>
      </c>
      <c r="D111">
        <v>0.153</v>
      </c>
      <c r="E111">
        <v>9.9905830000000009</v>
      </c>
      <c r="F111">
        <v>89.122512999999998</v>
      </c>
      <c r="G111">
        <v>94.397827000000007</v>
      </c>
    </row>
    <row r="112" spans="1:7" x14ac:dyDescent="0.25">
      <c r="A112">
        <v>6.8975239000000004</v>
      </c>
      <c r="B112">
        <v>-0.76600000000000001</v>
      </c>
      <c r="C112">
        <v>9.9600000000000009</v>
      </c>
      <c r="D112">
        <v>0.153</v>
      </c>
      <c r="E112">
        <v>9.9905830000000009</v>
      </c>
      <c r="F112">
        <v>89.122512999999998</v>
      </c>
      <c r="G112">
        <v>94.397827000000007</v>
      </c>
    </row>
    <row r="113" spans="1:7" x14ac:dyDescent="0.25">
      <c r="A113">
        <v>6.9064211999999996</v>
      </c>
      <c r="B113">
        <v>-0.76600000000000001</v>
      </c>
      <c r="C113">
        <v>9.9600000000000009</v>
      </c>
      <c r="D113">
        <v>0.153</v>
      </c>
      <c r="E113">
        <v>9.9905830000000009</v>
      </c>
      <c r="F113">
        <v>89.122512999999998</v>
      </c>
      <c r="G113">
        <v>94.397827000000007</v>
      </c>
    </row>
    <row r="114" spans="1:7" x14ac:dyDescent="0.25">
      <c r="A114">
        <v>6.9069675999999998</v>
      </c>
      <c r="B114">
        <v>-0.76600000000000001</v>
      </c>
      <c r="C114">
        <v>9.9600000000000009</v>
      </c>
      <c r="D114">
        <v>0.153</v>
      </c>
      <c r="E114">
        <v>9.9905830000000009</v>
      </c>
      <c r="F114">
        <v>89.122512999999998</v>
      </c>
      <c r="G114">
        <v>94.397827000000007</v>
      </c>
    </row>
    <row r="115" spans="1:7" x14ac:dyDescent="0.25">
      <c r="A115">
        <v>6.9169679000000004</v>
      </c>
      <c r="B115">
        <v>-0.76600000000000001</v>
      </c>
      <c r="C115">
        <v>9.9600000000000009</v>
      </c>
      <c r="D115">
        <v>0.153</v>
      </c>
      <c r="E115">
        <v>9.9905830000000009</v>
      </c>
      <c r="F115">
        <v>89.122512999999998</v>
      </c>
      <c r="G115">
        <v>94.397827000000007</v>
      </c>
    </row>
    <row r="116" spans="1:7" x14ac:dyDescent="0.25">
      <c r="A116">
        <v>6.9266968000000002</v>
      </c>
      <c r="B116">
        <v>-0.76600000000000001</v>
      </c>
      <c r="C116">
        <v>9.9600000000000009</v>
      </c>
      <c r="D116">
        <v>0.153</v>
      </c>
      <c r="E116">
        <v>9.9905830000000009</v>
      </c>
      <c r="F116">
        <v>89.122512999999998</v>
      </c>
      <c r="G116">
        <v>94.397827000000007</v>
      </c>
    </row>
    <row r="117" spans="1:7" x14ac:dyDescent="0.25">
      <c r="A117">
        <v>6.9267672999999998</v>
      </c>
      <c r="B117">
        <v>-0.76600000000000001</v>
      </c>
      <c r="C117">
        <v>9.9600000000000009</v>
      </c>
      <c r="D117">
        <v>0.153</v>
      </c>
      <c r="E117">
        <v>9.9905830000000009</v>
      </c>
      <c r="F117">
        <v>89.122512999999998</v>
      </c>
      <c r="G117">
        <v>94.397827000000007</v>
      </c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21"/>
  <sheetViews>
    <sheetView tabSelected="1" topLeftCell="A10" workbookViewId="0">
      <selection activeCell="M30" sqref="M30:O37"/>
    </sheetView>
  </sheetViews>
  <sheetFormatPr defaultRowHeight="15" x14ac:dyDescent="0.25"/>
  <cols>
    <col min="12" max="12" width="17.42578125" customWidth="1"/>
    <col min="13" max="13" width="17.5703125" bestFit="1" customWidth="1"/>
    <col min="16" max="16" width="12.42578125" customWidth="1"/>
    <col min="17" max="17" width="14.85546875" customWidth="1"/>
  </cols>
  <sheetData>
    <row r="2" spans="1:7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 x14ac:dyDescent="0.25">
      <c r="A3">
        <v>6.8102193</v>
      </c>
      <c r="B3">
        <v>-0.91900000000000004</v>
      </c>
      <c r="C3">
        <v>9.9600000000000009</v>
      </c>
      <c r="D3">
        <v>0.153</v>
      </c>
      <c r="E3">
        <v>10.003477999999999</v>
      </c>
      <c r="F3">
        <v>89.123642000000004</v>
      </c>
      <c r="G3">
        <v>95.271705999999995</v>
      </c>
    </row>
    <row r="4" spans="1:7" x14ac:dyDescent="0.25">
      <c r="A4">
        <v>6.8202189999999998</v>
      </c>
      <c r="B4">
        <v>-0.91900000000000004</v>
      </c>
      <c r="C4">
        <v>9.9600000000000009</v>
      </c>
      <c r="D4">
        <v>0.153</v>
      </c>
      <c r="E4">
        <v>10.003477999999999</v>
      </c>
      <c r="F4">
        <v>89.123642000000004</v>
      </c>
      <c r="G4">
        <v>95.271705999999995</v>
      </c>
    </row>
    <row r="5" spans="1:7" x14ac:dyDescent="0.25">
      <c r="A5">
        <v>6.8293514000000002</v>
      </c>
      <c r="B5">
        <v>-0.91900000000000004</v>
      </c>
      <c r="C5">
        <v>9.9600000000000009</v>
      </c>
      <c r="D5">
        <v>0.153</v>
      </c>
      <c r="E5">
        <v>10.003477999999999</v>
      </c>
      <c r="F5">
        <v>89.123642000000004</v>
      </c>
      <c r="G5">
        <v>95.271705999999995</v>
      </c>
    </row>
    <row r="6" spans="1:7" x14ac:dyDescent="0.25">
      <c r="A6">
        <v>6.8295975000000002</v>
      </c>
      <c r="B6">
        <v>-0.91900000000000004</v>
      </c>
      <c r="C6">
        <v>9.9600000000000009</v>
      </c>
      <c r="D6">
        <v>0.153</v>
      </c>
      <c r="E6">
        <v>10.003477999999999</v>
      </c>
      <c r="F6">
        <v>89.123642000000004</v>
      </c>
      <c r="G6">
        <v>95.271705999999995</v>
      </c>
    </row>
    <row r="7" spans="1:7" x14ac:dyDescent="0.25">
      <c r="A7">
        <v>6.8395972</v>
      </c>
      <c r="B7">
        <v>-0.91900000000000004</v>
      </c>
      <c r="C7">
        <v>9.9600000000000009</v>
      </c>
      <c r="D7">
        <v>0.153</v>
      </c>
      <c r="E7">
        <v>10.003477999999999</v>
      </c>
      <c r="F7">
        <v>89.123642000000004</v>
      </c>
      <c r="G7">
        <v>95.271705999999995</v>
      </c>
    </row>
    <row r="8" spans="1:7" x14ac:dyDescent="0.25">
      <c r="A8">
        <v>6.8407545000000001</v>
      </c>
      <c r="B8">
        <v>-0.91900000000000004</v>
      </c>
      <c r="C8">
        <v>9.9600000000000009</v>
      </c>
      <c r="D8">
        <v>0.153</v>
      </c>
      <c r="E8">
        <v>10.003477999999999</v>
      </c>
      <c r="F8">
        <v>89.123642000000004</v>
      </c>
      <c r="G8">
        <v>95.271705999999995</v>
      </c>
    </row>
    <row r="9" spans="1:7" x14ac:dyDescent="0.25">
      <c r="A9">
        <v>6.8507543000000002</v>
      </c>
      <c r="B9">
        <v>-0.91900000000000004</v>
      </c>
      <c r="C9">
        <v>9.9600000000000009</v>
      </c>
      <c r="D9">
        <v>0.153</v>
      </c>
      <c r="E9">
        <v>10.003477999999999</v>
      </c>
      <c r="F9">
        <v>89.123642000000004</v>
      </c>
      <c r="G9">
        <v>95.271705999999995</v>
      </c>
    </row>
    <row r="10" spans="1:7" x14ac:dyDescent="0.25">
      <c r="A10">
        <v>6.8591699999999998</v>
      </c>
      <c r="B10">
        <v>-0.91900000000000004</v>
      </c>
      <c r="C10">
        <v>9.9600000000000009</v>
      </c>
      <c r="D10">
        <v>0.153</v>
      </c>
      <c r="E10">
        <v>10.003477999999999</v>
      </c>
      <c r="F10">
        <v>89.123642000000004</v>
      </c>
      <c r="G10">
        <v>95.271705999999995</v>
      </c>
    </row>
    <row r="11" spans="1:7" x14ac:dyDescent="0.25">
      <c r="A11">
        <v>6.8594637000000001</v>
      </c>
      <c r="B11">
        <v>-0.91900000000000004</v>
      </c>
      <c r="C11">
        <v>9.9600000000000009</v>
      </c>
      <c r="D11">
        <v>0.153</v>
      </c>
      <c r="E11">
        <v>10.003477999999999</v>
      </c>
      <c r="F11">
        <v>89.123642000000004</v>
      </c>
      <c r="G11">
        <v>95.271705999999995</v>
      </c>
    </row>
    <row r="12" spans="1:7" x14ac:dyDescent="0.25">
      <c r="A12">
        <v>6.8694633999999999</v>
      </c>
      <c r="B12">
        <v>-0.91900000000000004</v>
      </c>
      <c r="C12">
        <v>9.9600000000000009</v>
      </c>
      <c r="D12">
        <v>0.153</v>
      </c>
      <c r="E12">
        <v>10.003477999999999</v>
      </c>
      <c r="F12">
        <v>89.123642000000004</v>
      </c>
      <c r="G12">
        <v>95.271705999999995</v>
      </c>
    </row>
    <row r="13" spans="1:7" x14ac:dyDescent="0.25">
      <c r="A13">
        <v>6.8794360000000001</v>
      </c>
      <c r="B13">
        <v>-0.76600000000000001</v>
      </c>
      <c r="C13">
        <v>9.6530000000000005</v>
      </c>
      <c r="D13">
        <v>-1.0720000000000001</v>
      </c>
      <c r="E13">
        <v>9.742502</v>
      </c>
      <c r="F13">
        <v>96.317238000000003</v>
      </c>
      <c r="G13">
        <v>94.537116999999995</v>
      </c>
    </row>
    <row r="14" spans="1:7" x14ac:dyDescent="0.25">
      <c r="A14">
        <v>6.8892569999999997</v>
      </c>
      <c r="B14">
        <v>-0.76600000000000001</v>
      </c>
      <c r="C14">
        <v>9.6530000000000005</v>
      </c>
      <c r="D14">
        <v>-1.0720000000000001</v>
      </c>
      <c r="E14">
        <v>9.742502</v>
      </c>
      <c r="F14">
        <v>96.317238000000003</v>
      </c>
      <c r="G14">
        <v>94.537116999999995</v>
      </c>
    </row>
    <row r="15" spans="1:7" x14ac:dyDescent="0.25">
      <c r="A15">
        <v>6.8898020000000004</v>
      </c>
      <c r="B15">
        <v>-0.91900000000000004</v>
      </c>
      <c r="C15">
        <v>7.3550000000000004</v>
      </c>
      <c r="D15">
        <v>1.0720000000000001</v>
      </c>
      <c r="E15">
        <v>7.4893099999999997</v>
      </c>
      <c r="F15">
        <v>81.770568999999995</v>
      </c>
      <c r="G15">
        <v>97.122139000000004</v>
      </c>
    </row>
    <row r="16" spans="1:7" x14ac:dyDescent="0.25">
      <c r="A16">
        <v>6.8998021999999999</v>
      </c>
      <c r="B16">
        <v>-0.91900000000000004</v>
      </c>
      <c r="C16">
        <v>7.3550000000000004</v>
      </c>
      <c r="D16">
        <v>1.0720000000000001</v>
      </c>
      <c r="E16">
        <v>7.4893099999999997</v>
      </c>
      <c r="F16">
        <v>81.770568999999995</v>
      </c>
      <c r="G16">
        <v>97.122139000000004</v>
      </c>
    </row>
    <row r="17" spans="1:18" x14ac:dyDescent="0.25">
      <c r="A17">
        <v>6.9092134999999999</v>
      </c>
      <c r="B17">
        <v>-0.91900000000000004</v>
      </c>
      <c r="C17">
        <v>10.726000000000001</v>
      </c>
      <c r="D17">
        <v>-0.153</v>
      </c>
      <c r="E17">
        <v>10.766385</v>
      </c>
      <c r="F17">
        <v>90.814255000000003</v>
      </c>
      <c r="G17">
        <v>94.897125000000003</v>
      </c>
    </row>
    <row r="18" spans="1:18" x14ac:dyDescent="0.25">
      <c r="A18">
        <v>6.9192095</v>
      </c>
      <c r="B18">
        <v>-0.91900000000000004</v>
      </c>
      <c r="C18">
        <v>10.726000000000001</v>
      </c>
      <c r="D18">
        <v>-0.153</v>
      </c>
      <c r="E18">
        <v>10.766385</v>
      </c>
      <c r="F18">
        <v>90.814255000000003</v>
      </c>
      <c r="G18">
        <v>94.897125000000003</v>
      </c>
    </row>
    <row r="19" spans="1:18" x14ac:dyDescent="0.25">
      <c r="A19">
        <v>6.9291868000000001</v>
      </c>
      <c r="B19">
        <v>-0.61199999999999999</v>
      </c>
      <c r="C19">
        <v>10.113</v>
      </c>
      <c r="D19">
        <v>-0.61199999999999999</v>
      </c>
      <c r="E19">
        <v>10.149967999999999</v>
      </c>
      <c r="F19">
        <v>93.456787000000006</v>
      </c>
      <c r="G19">
        <v>93.463097000000005</v>
      </c>
    </row>
    <row r="20" spans="1:18" x14ac:dyDescent="0.25">
      <c r="A20">
        <v>6.9296761</v>
      </c>
      <c r="B20">
        <v>-0.61199999999999999</v>
      </c>
      <c r="C20">
        <v>10.113</v>
      </c>
      <c r="D20">
        <v>-0.61199999999999999</v>
      </c>
      <c r="E20">
        <v>10.149967999999999</v>
      </c>
      <c r="F20">
        <v>93.456787000000006</v>
      </c>
      <c r="G20">
        <v>93.463097000000005</v>
      </c>
    </row>
    <row r="21" spans="1:18" x14ac:dyDescent="0.25">
      <c r="A21">
        <v>6.9396763000000004</v>
      </c>
      <c r="B21">
        <v>-0.61199999999999999</v>
      </c>
      <c r="C21">
        <v>10.113</v>
      </c>
      <c r="D21">
        <v>-0.61199999999999999</v>
      </c>
      <c r="E21">
        <v>10.149967999999999</v>
      </c>
      <c r="F21">
        <v>93.456787000000006</v>
      </c>
      <c r="G21">
        <v>93.463097000000005</v>
      </c>
    </row>
    <row r="22" spans="1:18" x14ac:dyDescent="0.25">
      <c r="A22">
        <v>6.9493841999999999</v>
      </c>
      <c r="B22">
        <v>-1.0720000000000001</v>
      </c>
      <c r="C22">
        <v>9.5</v>
      </c>
      <c r="D22">
        <v>0.91900000000000004</v>
      </c>
      <c r="E22">
        <v>9.6043610000000008</v>
      </c>
      <c r="F22">
        <v>84.509208999999998</v>
      </c>
      <c r="G22">
        <v>96.438141000000002</v>
      </c>
    </row>
    <row r="23" spans="1:18" x14ac:dyDescent="0.25">
      <c r="A23">
        <v>6.9531654999999999</v>
      </c>
      <c r="B23">
        <v>-0.91900000000000004</v>
      </c>
      <c r="C23">
        <v>10.266</v>
      </c>
      <c r="D23">
        <v>-0.61199999999999999</v>
      </c>
      <c r="E23">
        <v>10.325205</v>
      </c>
      <c r="F23">
        <v>93.398048000000003</v>
      </c>
      <c r="G23">
        <v>95.115416999999994</v>
      </c>
    </row>
    <row r="24" spans="1:18" x14ac:dyDescent="0.25">
      <c r="A24">
        <v>6.9631653</v>
      </c>
      <c r="B24">
        <v>-0.91900000000000004</v>
      </c>
      <c r="C24">
        <v>10.266</v>
      </c>
      <c r="D24">
        <v>-0.61199999999999999</v>
      </c>
      <c r="E24">
        <v>10.325205</v>
      </c>
      <c r="F24">
        <v>93.398048000000003</v>
      </c>
      <c r="G24">
        <v>95.115416999999994</v>
      </c>
      <c r="M24" s="1" t="s">
        <v>8</v>
      </c>
      <c r="N24" s="1" t="s">
        <v>9</v>
      </c>
      <c r="O24" s="1"/>
      <c r="P24" s="1" t="s">
        <v>7</v>
      </c>
      <c r="Q24" s="1" t="s">
        <v>35</v>
      </c>
      <c r="R24" s="1" t="s">
        <v>36</v>
      </c>
    </row>
    <row r="25" spans="1:18" x14ac:dyDescent="0.25">
      <c r="A25">
        <v>6.9699621</v>
      </c>
      <c r="B25">
        <v>-0.91900000000000004</v>
      </c>
      <c r="C25">
        <v>10.266</v>
      </c>
      <c r="D25">
        <v>-0.61199999999999999</v>
      </c>
      <c r="E25">
        <v>10.325205</v>
      </c>
      <c r="F25">
        <v>93.398048000000003</v>
      </c>
      <c r="G25">
        <v>95.115416999999994</v>
      </c>
      <c r="M25">
        <v>6.9793690000000002</v>
      </c>
      <c r="N25">
        <v>7.0014338</v>
      </c>
      <c r="P25">
        <f>N25-M25</f>
        <v>2.2064799999999885E-2</v>
      </c>
      <c r="Q25">
        <f>1/P25</f>
        <v>45.321054349008612</v>
      </c>
      <c r="R25">
        <f>Q25*60</f>
        <v>2719.2632609405168</v>
      </c>
    </row>
    <row r="26" spans="1:18" x14ac:dyDescent="0.25">
      <c r="A26">
        <v>6.9793687000000002</v>
      </c>
      <c r="B26">
        <v>-0.30599999999999999</v>
      </c>
      <c r="C26">
        <v>9.8070000000000004</v>
      </c>
      <c r="D26">
        <v>0.45900000000000002</v>
      </c>
      <c r="E26">
        <v>9.8225029999999993</v>
      </c>
      <c r="F26">
        <v>87.321624999999997</v>
      </c>
      <c r="G26">
        <v>91.787177999999997</v>
      </c>
    </row>
    <row r="27" spans="1:18" x14ac:dyDescent="0.25">
      <c r="A27">
        <v>6.9891734000000003</v>
      </c>
      <c r="B27">
        <v>-1.532</v>
      </c>
      <c r="C27">
        <v>9.8070000000000004</v>
      </c>
      <c r="D27">
        <v>0.45900000000000002</v>
      </c>
      <c r="E27">
        <v>9.9365459999999999</v>
      </c>
      <c r="F27">
        <v>87.352385999999996</v>
      </c>
      <c r="G27">
        <v>98.878699999999995</v>
      </c>
      <c r="M27" s="1" t="s">
        <v>32</v>
      </c>
      <c r="N27" s="1" t="s">
        <v>33</v>
      </c>
      <c r="O27" s="1" t="s">
        <v>34</v>
      </c>
    </row>
    <row r="28" spans="1:18" x14ac:dyDescent="0.25">
      <c r="A28">
        <v>6.9893475</v>
      </c>
      <c r="B28">
        <v>-1.532</v>
      </c>
      <c r="C28">
        <v>9.8070000000000004</v>
      </c>
      <c r="D28">
        <v>0.45900000000000002</v>
      </c>
      <c r="E28">
        <v>9.9365459999999999</v>
      </c>
      <c r="F28">
        <v>87.352385999999996</v>
      </c>
      <c r="G28">
        <v>98.878699999999995</v>
      </c>
      <c r="M28">
        <v>1.0720000000000001</v>
      </c>
      <c r="N28">
        <v>0.61199999999999999</v>
      </c>
      <c r="O28">
        <f>LN(M28/N28)</f>
        <v>0.56054905911842134</v>
      </c>
    </row>
    <row r="29" spans="1:18" x14ac:dyDescent="0.25">
      <c r="A29">
        <v>6.9993477000000004</v>
      </c>
      <c r="B29">
        <v>-1.532</v>
      </c>
      <c r="C29">
        <v>9.8070000000000004</v>
      </c>
      <c r="D29">
        <v>0.45900000000000002</v>
      </c>
      <c r="E29">
        <v>9.9365459999999999</v>
      </c>
      <c r="F29">
        <v>87.352385999999996</v>
      </c>
      <c r="G29">
        <v>98.878699999999995</v>
      </c>
    </row>
    <row r="30" spans="1:18" x14ac:dyDescent="0.25">
      <c r="A30">
        <v>7.0014338</v>
      </c>
      <c r="B30">
        <v>-0.30599999999999999</v>
      </c>
      <c r="C30">
        <v>10.113</v>
      </c>
      <c r="D30">
        <v>-0.45900000000000002</v>
      </c>
      <c r="E30">
        <v>10.128035000000001</v>
      </c>
      <c r="F30">
        <v>92.597519000000005</v>
      </c>
      <c r="G30">
        <v>91.733131</v>
      </c>
      <c r="M30" s="1" t="s">
        <v>43</v>
      </c>
      <c r="N30">
        <f>O28/(2*PI())</f>
        <v>8.9214153604207827E-2</v>
      </c>
    </row>
    <row r="31" spans="1:18" x14ac:dyDescent="0.25">
      <c r="A31">
        <v>7.0114340999999998</v>
      </c>
      <c r="B31">
        <v>-0.30599999999999999</v>
      </c>
      <c r="C31">
        <v>10.113</v>
      </c>
      <c r="D31">
        <v>-0.45900000000000002</v>
      </c>
      <c r="E31">
        <v>10.128035000000001</v>
      </c>
      <c r="F31">
        <v>92.597519000000005</v>
      </c>
      <c r="G31">
        <v>91.733131</v>
      </c>
      <c r="M31" s="1" t="s">
        <v>44</v>
      </c>
      <c r="N31">
        <f>Q25/(SQRT(1-N30^2))</f>
        <v>45.502497048956258</v>
      </c>
      <c r="O31" s="1" t="s">
        <v>24</v>
      </c>
    </row>
    <row r="32" spans="1:18" x14ac:dyDescent="0.25">
      <c r="A32">
        <v>7.0193458</v>
      </c>
      <c r="B32">
        <v>-0.30599999999999999</v>
      </c>
      <c r="C32">
        <v>10.113</v>
      </c>
      <c r="D32">
        <v>-0.45900000000000002</v>
      </c>
      <c r="E32">
        <v>10.128035000000001</v>
      </c>
      <c r="F32">
        <v>92.597519000000005</v>
      </c>
      <c r="G32">
        <v>91.733131</v>
      </c>
      <c r="M32" s="1" t="s">
        <v>44</v>
      </c>
      <c r="N32">
        <f>N31*2*PI()</f>
        <v>285.90062089798442</v>
      </c>
      <c r="O32" s="1" t="s">
        <v>23</v>
      </c>
    </row>
    <row r="33" spans="1:15" x14ac:dyDescent="0.25">
      <c r="A33">
        <v>7.019393</v>
      </c>
      <c r="B33">
        <v>-0.91900000000000004</v>
      </c>
      <c r="C33">
        <v>9.8070000000000004</v>
      </c>
      <c r="D33">
        <v>0.45900000000000002</v>
      </c>
      <c r="E33">
        <v>9.8606540000000003</v>
      </c>
      <c r="F33">
        <v>87.331992999999997</v>
      </c>
      <c r="G33">
        <v>95.353470000000002</v>
      </c>
      <c r="M33" s="1" t="s">
        <v>38</v>
      </c>
      <c r="N33">
        <v>45</v>
      </c>
      <c r="O33" s="1" t="s">
        <v>21</v>
      </c>
    </row>
    <row r="34" spans="1:15" x14ac:dyDescent="0.25">
      <c r="A34">
        <v>7.0293932000000003</v>
      </c>
      <c r="B34">
        <v>-0.91900000000000004</v>
      </c>
      <c r="C34">
        <v>9.8070000000000004</v>
      </c>
      <c r="D34">
        <v>0.45900000000000002</v>
      </c>
      <c r="E34">
        <v>9.8606540000000003</v>
      </c>
      <c r="F34">
        <v>87.331992999999997</v>
      </c>
      <c r="G34">
        <v>95.353470000000002</v>
      </c>
      <c r="M34" s="1" t="s">
        <v>37</v>
      </c>
      <c r="N34">
        <f>N33/2.2</f>
        <v>20.454545454545453</v>
      </c>
      <c r="O34" s="1" t="s">
        <v>22</v>
      </c>
    </row>
    <row r="35" spans="1:15" x14ac:dyDescent="0.25">
      <c r="A35">
        <v>7.0391821999999999</v>
      </c>
      <c r="B35">
        <v>-1.0720000000000001</v>
      </c>
      <c r="C35">
        <v>9.9600000000000009</v>
      </c>
      <c r="D35">
        <v>0.30599999999999999</v>
      </c>
      <c r="E35">
        <v>10.022197</v>
      </c>
      <c r="F35">
        <v>88.250359000000003</v>
      </c>
      <c r="G35">
        <v>96.143127000000007</v>
      </c>
    </row>
    <row r="36" spans="1:15" x14ac:dyDescent="0.25">
      <c r="A36">
        <v>7.0400505000000004</v>
      </c>
      <c r="B36">
        <v>-1.0720000000000001</v>
      </c>
      <c r="C36">
        <v>9.9600000000000009</v>
      </c>
      <c r="D36">
        <v>0.30599999999999999</v>
      </c>
      <c r="E36">
        <v>10.022197</v>
      </c>
      <c r="F36">
        <v>88.250359000000003</v>
      </c>
      <c r="G36">
        <v>96.143127000000007</v>
      </c>
      <c r="M36" s="1" t="s">
        <v>39</v>
      </c>
      <c r="N36">
        <f>N32^2*N34</f>
        <v>1671937.4665197206</v>
      </c>
      <c r="O36" s="1" t="s">
        <v>20</v>
      </c>
    </row>
    <row r="37" spans="1:15" x14ac:dyDescent="0.25">
      <c r="A37">
        <v>7.0500502999999997</v>
      </c>
      <c r="B37">
        <v>-1.0720000000000001</v>
      </c>
      <c r="C37">
        <v>9.9600000000000009</v>
      </c>
      <c r="D37">
        <v>0.30599999999999999</v>
      </c>
      <c r="E37">
        <v>10.022197</v>
      </c>
      <c r="F37">
        <v>88.250359000000003</v>
      </c>
      <c r="G37">
        <v>96.143127000000007</v>
      </c>
      <c r="M37" s="1" t="s">
        <v>40</v>
      </c>
      <c r="N37">
        <f>N30*2*SQRT(N34*N32)</f>
        <v>13.644770047403442</v>
      </c>
      <c r="O37" s="1" t="s">
        <v>41</v>
      </c>
    </row>
    <row r="38" spans="1:15" x14ac:dyDescent="0.25">
      <c r="A38">
        <v>7.0592345999999999</v>
      </c>
      <c r="B38">
        <v>-0.45900000000000002</v>
      </c>
      <c r="C38">
        <v>9.9600000000000009</v>
      </c>
      <c r="D38">
        <v>-0.153</v>
      </c>
      <c r="E38">
        <v>9.9717450000000003</v>
      </c>
      <c r="F38">
        <v>90.879142999999999</v>
      </c>
      <c r="G38">
        <v>92.638572999999994</v>
      </c>
    </row>
    <row r="39" spans="1:15" x14ac:dyDescent="0.25">
      <c r="A39">
        <v>7.0598397000000004</v>
      </c>
      <c r="B39">
        <v>-1.0720000000000001</v>
      </c>
      <c r="C39">
        <v>9.8070000000000004</v>
      </c>
      <c r="D39">
        <v>0.30599999999999999</v>
      </c>
      <c r="E39">
        <v>9.8701609999999995</v>
      </c>
      <c r="F39">
        <v>88.223404000000002</v>
      </c>
      <c r="G39">
        <v>96.238213000000002</v>
      </c>
    </row>
    <row r="40" spans="1:15" x14ac:dyDescent="0.25">
      <c r="A40">
        <v>7.0698400000000001</v>
      </c>
      <c r="B40">
        <v>-1.0720000000000001</v>
      </c>
      <c r="C40">
        <v>9.8070000000000004</v>
      </c>
      <c r="D40">
        <v>0.30599999999999999</v>
      </c>
      <c r="E40">
        <v>9.8701609999999995</v>
      </c>
      <c r="F40">
        <v>88.223404000000002</v>
      </c>
      <c r="G40">
        <v>96.238213000000002</v>
      </c>
    </row>
    <row r="41" spans="1:15" x14ac:dyDescent="0.25">
      <c r="A41">
        <v>7.0796637999999996</v>
      </c>
      <c r="B41">
        <v>-1.0720000000000001</v>
      </c>
      <c r="C41">
        <v>9.8070000000000004</v>
      </c>
      <c r="D41">
        <v>0.30599999999999999</v>
      </c>
      <c r="E41">
        <v>9.8701609999999995</v>
      </c>
      <c r="F41">
        <v>88.223404000000002</v>
      </c>
      <c r="G41">
        <v>96.238213000000002</v>
      </c>
    </row>
    <row r="42" spans="1:15" x14ac:dyDescent="0.25">
      <c r="A42">
        <v>7.0893620999999998</v>
      </c>
      <c r="B42">
        <v>-0.91900000000000004</v>
      </c>
      <c r="C42">
        <v>9.8070000000000004</v>
      </c>
      <c r="D42">
        <v>0.30599999999999999</v>
      </c>
      <c r="E42">
        <v>9.8547170000000008</v>
      </c>
      <c r="F42">
        <v>88.220618999999999</v>
      </c>
      <c r="G42">
        <v>95.353470000000002</v>
      </c>
    </row>
    <row r="43" spans="1:15" x14ac:dyDescent="0.25">
      <c r="A43">
        <v>7.0899996999999999</v>
      </c>
      <c r="B43">
        <v>-0.61199999999999999</v>
      </c>
      <c r="C43">
        <v>9.9600000000000009</v>
      </c>
      <c r="D43">
        <v>0</v>
      </c>
      <c r="E43">
        <v>9.9787850000000002</v>
      </c>
      <c r="F43">
        <v>90</v>
      </c>
      <c r="G43">
        <v>93.516166999999996</v>
      </c>
    </row>
    <row r="44" spans="1:15" x14ac:dyDescent="0.25">
      <c r="A44">
        <v>7.0999999000000003</v>
      </c>
      <c r="B44">
        <v>-0.61199999999999999</v>
      </c>
      <c r="C44">
        <v>9.9600000000000009</v>
      </c>
      <c r="D44">
        <v>0</v>
      </c>
      <c r="E44">
        <v>9.9787850000000002</v>
      </c>
      <c r="F44">
        <v>90</v>
      </c>
      <c r="G44">
        <v>93.516166999999996</v>
      </c>
    </row>
    <row r="45" spans="1:15" x14ac:dyDescent="0.25">
      <c r="A45">
        <v>7.1092434000000004</v>
      </c>
      <c r="B45">
        <v>-0.61199999999999999</v>
      </c>
      <c r="C45">
        <v>9.9600000000000009</v>
      </c>
      <c r="D45">
        <v>0</v>
      </c>
      <c r="E45">
        <v>9.9787850000000002</v>
      </c>
      <c r="F45">
        <v>90</v>
      </c>
      <c r="G45">
        <v>93.516166999999996</v>
      </c>
    </row>
    <row r="46" spans="1:15" x14ac:dyDescent="0.25">
      <c r="A46">
        <v>7.1095734000000004</v>
      </c>
      <c r="B46">
        <v>-1.0720000000000001</v>
      </c>
      <c r="C46">
        <v>9.8070000000000004</v>
      </c>
      <c r="D46">
        <v>0.30599999999999999</v>
      </c>
      <c r="E46">
        <v>9.8701609999999995</v>
      </c>
      <c r="F46">
        <v>88.223404000000002</v>
      </c>
      <c r="G46">
        <v>96.238213000000002</v>
      </c>
    </row>
    <row r="47" spans="1:15" x14ac:dyDescent="0.25">
      <c r="A47">
        <v>7.1195735999999998</v>
      </c>
      <c r="B47">
        <v>-1.0720000000000001</v>
      </c>
      <c r="C47">
        <v>9.8070000000000004</v>
      </c>
      <c r="D47">
        <v>0.30599999999999999</v>
      </c>
      <c r="E47">
        <v>9.8701609999999995</v>
      </c>
      <c r="F47">
        <v>88.223404000000002</v>
      </c>
      <c r="G47">
        <v>96.238213000000002</v>
      </c>
    </row>
    <row r="48" spans="1:15" x14ac:dyDescent="0.25">
      <c r="A48">
        <v>7.1292191000000003</v>
      </c>
      <c r="B48">
        <v>-1.0720000000000001</v>
      </c>
      <c r="C48">
        <v>9.8070000000000004</v>
      </c>
      <c r="D48">
        <v>0.30599999999999999</v>
      </c>
      <c r="E48">
        <v>9.8701609999999995</v>
      </c>
      <c r="F48">
        <v>88.223404000000002</v>
      </c>
      <c r="G48">
        <v>96.238213000000002</v>
      </c>
    </row>
    <row r="49" spans="1:7" x14ac:dyDescent="0.25">
      <c r="A49">
        <v>7.1294183999999996</v>
      </c>
      <c r="B49">
        <v>-0.76600000000000001</v>
      </c>
      <c r="C49">
        <v>9.9600000000000009</v>
      </c>
      <c r="D49">
        <v>0.153</v>
      </c>
      <c r="E49">
        <v>9.9905830000000009</v>
      </c>
      <c r="F49">
        <v>89.122512999999998</v>
      </c>
      <c r="G49">
        <v>94.397827000000007</v>
      </c>
    </row>
    <row r="50" spans="1:7" x14ac:dyDescent="0.25">
      <c r="A50">
        <v>7.1394190999999996</v>
      </c>
      <c r="B50">
        <v>-0.76600000000000001</v>
      </c>
      <c r="C50">
        <v>9.9600000000000009</v>
      </c>
      <c r="D50">
        <v>0.153</v>
      </c>
      <c r="E50">
        <v>9.9905830000000009</v>
      </c>
      <c r="F50">
        <v>89.122512999999998</v>
      </c>
      <c r="G50">
        <v>94.397827000000007</v>
      </c>
    </row>
    <row r="51" spans="1:7" x14ac:dyDescent="0.25">
      <c r="A51">
        <v>7.1492195000000001</v>
      </c>
      <c r="B51">
        <v>-0.76600000000000001</v>
      </c>
      <c r="C51">
        <v>9.9600000000000009</v>
      </c>
      <c r="D51">
        <v>0.153</v>
      </c>
      <c r="E51">
        <v>9.9905830000000009</v>
      </c>
      <c r="F51">
        <v>89.122512999999998</v>
      </c>
      <c r="G51">
        <v>94.397827000000007</v>
      </c>
    </row>
    <row r="52" spans="1:7" x14ac:dyDescent="0.25">
      <c r="A52">
        <v>7.1496477000000001</v>
      </c>
      <c r="B52">
        <v>-0.76600000000000001</v>
      </c>
      <c r="C52">
        <v>9.9600000000000009</v>
      </c>
      <c r="D52">
        <v>0.153</v>
      </c>
      <c r="E52">
        <v>9.9905830000000009</v>
      </c>
      <c r="F52">
        <v>89.122512999999998</v>
      </c>
      <c r="G52">
        <v>94.397827000000007</v>
      </c>
    </row>
    <row r="53" spans="1:7" x14ac:dyDescent="0.25">
      <c r="A53">
        <v>7.1596475000000002</v>
      </c>
      <c r="B53">
        <v>-0.76600000000000001</v>
      </c>
      <c r="C53">
        <v>9.9600000000000009</v>
      </c>
      <c r="D53">
        <v>0.153</v>
      </c>
      <c r="E53">
        <v>9.9905830000000009</v>
      </c>
      <c r="F53">
        <v>89.122512999999998</v>
      </c>
      <c r="G53">
        <v>94.397827000000007</v>
      </c>
    </row>
    <row r="54" spans="1:7" x14ac:dyDescent="0.25">
      <c r="A54">
        <v>7.1598983</v>
      </c>
      <c r="B54">
        <v>-1.0720000000000001</v>
      </c>
      <c r="C54">
        <v>9.8070000000000004</v>
      </c>
      <c r="D54">
        <v>0.30599999999999999</v>
      </c>
      <c r="E54">
        <v>9.8701609999999995</v>
      </c>
      <c r="F54">
        <v>88.223404000000002</v>
      </c>
      <c r="G54">
        <v>96.238213000000002</v>
      </c>
    </row>
    <row r="55" spans="1:7" x14ac:dyDescent="0.25">
      <c r="A55">
        <v>7.1698985000000004</v>
      </c>
      <c r="B55">
        <v>-1.0720000000000001</v>
      </c>
      <c r="C55">
        <v>9.8070000000000004</v>
      </c>
      <c r="D55">
        <v>0.30599999999999999</v>
      </c>
      <c r="E55">
        <v>9.8701609999999995</v>
      </c>
      <c r="F55">
        <v>88.223404000000002</v>
      </c>
      <c r="G55">
        <v>96.238213000000002</v>
      </c>
    </row>
    <row r="56" spans="1:7" x14ac:dyDescent="0.25">
      <c r="A56">
        <v>7.1792235</v>
      </c>
      <c r="B56">
        <v>-0.76600000000000001</v>
      </c>
      <c r="C56">
        <v>9.9600000000000009</v>
      </c>
      <c r="D56">
        <v>0.153</v>
      </c>
      <c r="E56">
        <v>9.9905830000000009</v>
      </c>
      <c r="F56">
        <v>89.122512999999998</v>
      </c>
      <c r="G56">
        <v>94.397827000000007</v>
      </c>
    </row>
    <row r="57" spans="1:7" x14ac:dyDescent="0.25">
      <c r="A57">
        <v>7.1798019000000002</v>
      </c>
      <c r="B57">
        <v>-0.76600000000000001</v>
      </c>
      <c r="C57">
        <v>9.9600000000000009</v>
      </c>
      <c r="D57">
        <v>0.153</v>
      </c>
      <c r="E57">
        <v>9.9905830000000009</v>
      </c>
      <c r="F57">
        <v>89.122512999999998</v>
      </c>
      <c r="G57">
        <v>94.397827000000007</v>
      </c>
    </row>
    <row r="58" spans="1:7" x14ac:dyDescent="0.25">
      <c r="A58">
        <v>7.1898017000000003</v>
      </c>
      <c r="B58">
        <v>-0.76600000000000001</v>
      </c>
      <c r="C58">
        <v>9.9600000000000009</v>
      </c>
      <c r="D58">
        <v>0.153</v>
      </c>
      <c r="E58">
        <v>9.9905830000000009</v>
      </c>
      <c r="F58">
        <v>89.122512999999998</v>
      </c>
      <c r="G58">
        <v>94.397827000000007</v>
      </c>
    </row>
    <row r="59" spans="1:7" x14ac:dyDescent="0.25">
      <c r="A59">
        <v>7.1992865000000004</v>
      </c>
      <c r="B59">
        <v>-0.76600000000000001</v>
      </c>
      <c r="C59">
        <v>9.9600000000000009</v>
      </c>
      <c r="D59">
        <v>0.153</v>
      </c>
      <c r="E59">
        <v>9.9905830000000009</v>
      </c>
      <c r="F59">
        <v>89.122512999999998</v>
      </c>
      <c r="G59">
        <v>94.397827000000007</v>
      </c>
    </row>
    <row r="60" spans="1:7" x14ac:dyDescent="0.25">
      <c r="A60">
        <v>7.2001719</v>
      </c>
      <c r="B60">
        <v>-1.0720000000000001</v>
      </c>
      <c r="C60">
        <v>9.8070000000000004</v>
      </c>
      <c r="D60">
        <v>0.30599999999999999</v>
      </c>
      <c r="E60">
        <v>9.8701609999999995</v>
      </c>
      <c r="F60">
        <v>88.223404000000002</v>
      </c>
      <c r="G60">
        <v>96.238213000000002</v>
      </c>
    </row>
    <row r="61" spans="1:7" x14ac:dyDescent="0.25">
      <c r="A61">
        <v>7.2101717000000001</v>
      </c>
      <c r="B61">
        <v>-1.0720000000000001</v>
      </c>
      <c r="C61">
        <v>9.8070000000000004</v>
      </c>
      <c r="D61">
        <v>0.30599999999999999</v>
      </c>
      <c r="E61">
        <v>9.8701609999999995</v>
      </c>
      <c r="F61">
        <v>88.223404000000002</v>
      </c>
      <c r="G61">
        <v>96.238213000000002</v>
      </c>
    </row>
    <row r="62" spans="1:7" x14ac:dyDescent="0.25">
      <c r="A62">
        <v>7.2192062999999997</v>
      </c>
      <c r="B62">
        <v>-1.0720000000000001</v>
      </c>
      <c r="C62">
        <v>9.8070000000000004</v>
      </c>
      <c r="D62">
        <v>0.30599999999999999</v>
      </c>
      <c r="E62">
        <v>9.8701609999999995</v>
      </c>
      <c r="F62">
        <v>88.223404000000002</v>
      </c>
      <c r="G62">
        <v>96.238213000000002</v>
      </c>
    </row>
    <row r="63" spans="1:7" x14ac:dyDescent="0.25">
      <c r="A63">
        <v>7.2192197</v>
      </c>
      <c r="B63">
        <v>-0.61199999999999999</v>
      </c>
      <c r="C63">
        <v>9.9600000000000009</v>
      </c>
      <c r="D63">
        <v>0.153</v>
      </c>
      <c r="E63">
        <v>9.9799579999999999</v>
      </c>
      <c r="F63">
        <v>89.121582000000004</v>
      </c>
      <c r="G63">
        <v>93.516166999999996</v>
      </c>
    </row>
    <row r="64" spans="1:7" x14ac:dyDescent="0.25">
      <c r="A64">
        <v>7.2292193999999999</v>
      </c>
      <c r="B64">
        <v>-0.61199999999999999</v>
      </c>
      <c r="C64">
        <v>9.9600000000000009</v>
      </c>
      <c r="D64">
        <v>0.153</v>
      </c>
      <c r="E64">
        <v>9.9799579999999999</v>
      </c>
      <c r="F64">
        <v>89.121582000000004</v>
      </c>
      <c r="G64">
        <v>93.516166999999996</v>
      </c>
    </row>
    <row r="65" spans="1:7" x14ac:dyDescent="0.25">
      <c r="A65">
        <v>7.2307981999999997</v>
      </c>
      <c r="B65">
        <v>-0.61199999999999999</v>
      </c>
      <c r="C65">
        <v>9.9600000000000009</v>
      </c>
      <c r="D65">
        <v>0.153</v>
      </c>
      <c r="E65">
        <v>9.9799579999999999</v>
      </c>
      <c r="F65">
        <v>89.121582000000004</v>
      </c>
      <c r="G65">
        <v>93.516166999999996</v>
      </c>
    </row>
    <row r="66" spans="1:7" x14ac:dyDescent="0.25">
      <c r="A66">
        <v>7.2407985000000004</v>
      </c>
      <c r="B66">
        <v>-0.61199999999999999</v>
      </c>
      <c r="C66">
        <v>9.9600000000000009</v>
      </c>
      <c r="D66">
        <v>0.153</v>
      </c>
      <c r="E66">
        <v>9.9799579999999999</v>
      </c>
      <c r="F66">
        <v>89.121582000000004</v>
      </c>
      <c r="G66">
        <v>93.516166999999996</v>
      </c>
    </row>
    <row r="67" spans="1:7" x14ac:dyDescent="0.25">
      <c r="A67">
        <v>7.2491855999999997</v>
      </c>
      <c r="B67">
        <v>-0.91900000000000004</v>
      </c>
      <c r="C67">
        <v>9.9600000000000009</v>
      </c>
      <c r="D67">
        <v>0.153</v>
      </c>
      <c r="E67">
        <v>10.003477999999999</v>
      </c>
      <c r="F67">
        <v>89.123642000000004</v>
      </c>
      <c r="G67">
        <v>95.271705999999995</v>
      </c>
    </row>
    <row r="68" spans="1:7" x14ac:dyDescent="0.25">
      <c r="A68">
        <v>7.2496967000000003</v>
      </c>
      <c r="B68">
        <v>-0.91900000000000004</v>
      </c>
      <c r="C68">
        <v>9.8070000000000004</v>
      </c>
      <c r="D68">
        <v>0.30599999999999999</v>
      </c>
      <c r="E68">
        <v>9.8547170000000008</v>
      </c>
      <c r="F68">
        <v>88.220618999999999</v>
      </c>
      <c r="G68">
        <v>95.353470000000002</v>
      </c>
    </row>
    <row r="69" spans="1:7" x14ac:dyDescent="0.25">
      <c r="A69">
        <v>7.2596965000000004</v>
      </c>
      <c r="B69">
        <v>-0.91900000000000004</v>
      </c>
      <c r="C69">
        <v>9.8070000000000004</v>
      </c>
      <c r="D69">
        <v>0.30599999999999999</v>
      </c>
      <c r="E69">
        <v>9.8547170000000008</v>
      </c>
      <c r="F69">
        <v>88.220618999999999</v>
      </c>
      <c r="G69">
        <v>95.353470000000002</v>
      </c>
    </row>
    <row r="70" spans="1:7" x14ac:dyDescent="0.25">
      <c r="A70">
        <v>7.2694044</v>
      </c>
      <c r="B70">
        <v>-0.91900000000000004</v>
      </c>
      <c r="C70">
        <v>9.8070000000000004</v>
      </c>
      <c r="D70">
        <v>0.30599999999999999</v>
      </c>
      <c r="E70">
        <v>9.8547170000000008</v>
      </c>
      <c r="F70">
        <v>88.220618999999999</v>
      </c>
      <c r="G70">
        <v>95.353470000000002</v>
      </c>
    </row>
    <row r="71" spans="1:7" x14ac:dyDescent="0.25">
      <c r="A71">
        <v>7.2717719000000001</v>
      </c>
      <c r="B71">
        <v>-0.76600000000000001</v>
      </c>
      <c r="C71">
        <v>9.9600000000000009</v>
      </c>
      <c r="D71">
        <v>0.153</v>
      </c>
      <c r="E71">
        <v>9.9905830000000009</v>
      </c>
      <c r="F71">
        <v>89.122512999999998</v>
      </c>
      <c r="G71">
        <v>94.397827000000007</v>
      </c>
    </row>
    <row r="72" spans="1:7" x14ac:dyDescent="0.25">
      <c r="A72">
        <v>7.2817717000000002</v>
      </c>
      <c r="B72">
        <v>-0.76600000000000001</v>
      </c>
      <c r="C72">
        <v>9.9600000000000009</v>
      </c>
      <c r="D72">
        <v>0.153</v>
      </c>
      <c r="E72">
        <v>9.9905830000000009</v>
      </c>
      <c r="F72">
        <v>89.122512999999998</v>
      </c>
      <c r="G72">
        <v>94.397827000000007</v>
      </c>
    </row>
    <row r="73" spans="1:7" x14ac:dyDescent="0.25">
      <c r="A73">
        <v>7.2891997999999996</v>
      </c>
      <c r="B73">
        <v>-1.0720000000000001</v>
      </c>
      <c r="C73">
        <v>9.9600000000000009</v>
      </c>
      <c r="D73">
        <v>0.153</v>
      </c>
      <c r="E73">
        <v>10.018692</v>
      </c>
      <c r="F73">
        <v>89.124977000000001</v>
      </c>
      <c r="G73">
        <v>96.143127000000007</v>
      </c>
    </row>
    <row r="74" spans="1:7" x14ac:dyDescent="0.25">
      <c r="A74">
        <v>7.2903875999999999</v>
      </c>
      <c r="B74">
        <v>-1.0720000000000001</v>
      </c>
      <c r="C74">
        <v>9.9600000000000009</v>
      </c>
      <c r="D74">
        <v>0.153</v>
      </c>
      <c r="E74">
        <v>10.018692</v>
      </c>
      <c r="F74">
        <v>89.124977000000001</v>
      </c>
      <c r="G74">
        <v>96.143127000000007</v>
      </c>
    </row>
    <row r="75" spans="1:7" x14ac:dyDescent="0.25">
      <c r="A75">
        <v>7.3003878999999996</v>
      </c>
      <c r="B75">
        <v>-1.0720000000000001</v>
      </c>
      <c r="C75">
        <v>9.9600000000000009</v>
      </c>
      <c r="D75">
        <v>0.153</v>
      </c>
      <c r="E75">
        <v>10.018692</v>
      </c>
      <c r="F75">
        <v>89.124977000000001</v>
      </c>
      <c r="G75">
        <v>96.143127000000007</v>
      </c>
    </row>
    <row r="76" spans="1:7" x14ac:dyDescent="0.25">
      <c r="A76">
        <v>7.3007683999999999</v>
      </c>
      <c r="B76">
        <v>-0.76600000000000001</v>
      </c>
      <c r="C76">
        <v>9.9600000000000009</v>
      </c>
      <c r="D76">
        <v>0.153</v>
      </c>
      <c r="E76">
        <v>9.9905830000000009</v>
      </c>
      <c r="F76">
        <v>89.122512999999998</v>
      </c>
      <c r="G76">
        <v>94.397827000000007</v>
      </c>
    </row>
    <row r="77" spans="1:7" x14ac:dyDescent="0.25">
      <c r="A77">
        <v>7.3107690999999999</v>
      </c>
      <c r="B77">
        <v>-0.76600000000000001</v>
      </c>
      <c r="C77">
        <v>9.9600000000000009</v>
      </c>
      <c r="D77">
        <v>0.153</v>
      </c>
      <c r="E77">
        <v>9.9905830000000009</v>
      </c>
      <c r="F77">
        <v>89.122512999999998</v>
      </c>
      <c r="G77">
        <v>94.397827000000007</v>
      </c>
    </row>
    <row r="78" spans="1:7" x14ac:dyDescent="0.25">
      <c r="A78">
        <v>7.3192186000000001</v>
      </c>
      <c r="B78">
        <v>-0.76600000000000001</v>
      </c>
      <c r="C78">
        <v>9.9600000000000009</v>
      </c>
      <c r="D78">
        <v>0.153</v>
      </c>
      <c r="E78">
        <v>9.9905830000000009</v>
      </c>
      <c r="F78">
        <v>89.122512999999998</v>
      </c>
      <c r="G78">
        <v>94.397827000000007</v>
      </c>
    </row>
    <row r="79" spans="1:7" x14ac:dyDescent="0.25">
      <c r="A79">
        <v>7.3192624999999998</v>
      </c>
      <c r="B79">
        <v>-0.76600000000000001</v>
      </c>
      <c r="C79">
        <v>9.9600000000000009</v>
      </c>
      <c r="D79">
        <v>0.153</v>
      </c>
      <c r="E79">
        <v>9.9905830000000009</v>
      </c>
      <c r="F79">
        <v>89.122512999999998</v>
      </c>
      <c r="G79">
        <v>94.397827000000007</v>
      </c>
    </row>
    <row r="80" spans="1:7" x14ac:dyDescent="0.25">
      <c r="A80">
        <v>7.3292622999999999</v>
      </c>
      <c r="B80">
        <v>-0.76600000000000001</v>
      </c>
      <c r="C80">
        <v>9.9600000000000009</v>
      </c>
      <c r="D80">
        <v>0.153</v>
      </c>
      <c r="E80">
        <v>9.9905830000000009</v>
      </c>
      <c r="F80">
        <v>89.122512999999998</v>
      </c>
      <c r="G80">
        <v>94.397827000000007</v>
      </c>
    </row>
    <row r="81" spans="1:7" x14ac:dyDescent="0.25">
      <c r="A81">
        <v>7.3392137999999996</v>
      </c>
      <c r="B81">
        <v>-0.91900000000000004</v>
      </c>
      <c r="C81">
        <v>9.9600000000000009</v>
      </c>
      <c r="D81">
        <v>0.153</v>
      </c>
      <c r="E81">
        <v>10.003477999999999</v>
      </c>
      <c r="F81">
        <v>89.123642000000004</v>
      </c>
      <c r="G81">
        <v>95.271705999999995</v>
      </c>
    </row>
    <row r="82" spans="1:7" x14ac:dyDescent="0.25">
      <c r="A82">
        <v>7.3411869999999997</v>
      </c>
      <c r="B82">
        <v>-0.91900000000000004</v>
      </c>
      <c r="C82">
        <v>9.9600000000000009</v>
      </c>
      <c r="D82">
        <v>0.153</v>
      </c>
      <c r="E82">
        <v>10.003477999999999</v>
      </c>
      <c r="F82">
        <v>89.123642000000004</v>
      </c>
      <c r="G82">
        <v>95.271705999999995</v>
      </c>
    </row>
    <row r="83" spans="1:7" x14ac:dyDescent="0.25">
      <c r="A83">
        <v>7.3511867999999998</v>
      </c>
      <c r="B83">
        <v>-0.91900000000000004</v>
      </c>
      <c r="C83">
        <v>9.9600000000000009</v>
      </c>
      <c r="D83">
        <v>0.153</v>
      </c>
      <c r="E83">
        <v>10.003477999999999</v>
      </c>
      <c r="F83">
        <v>89.123642000000004</v>
      </c>
      <c r="G83">
        <v>95.271705999999995</v>
      </c>
    </row>
    <row r="84" spans="1:7" x14ac:dyDescent="0.25">
      <c r="A84">
        <v>7.3592266999999998</v>
      </c>
      <c r="B84">
        <v>-0.76600000000000001</v>
      </c>
      <c r="C84">
        <v>9.9600000000000009</v>
      </c>
      <c r="D84">
        <v>0.153</v>
      </c>
      <c r="E84">
        <v>9.9905830000000009</v>
      </c>
      <c r="F84">
        <v>89.122512999999998</v>
      </c>
      <c r="G84">
        <v>94.397827000000007</v>
      </c>
    </row>
    <row r="85" spans="1:7" x14ac:dyDescent="0.25">
      <c r="A85">
        <v>7.3602461999999997</v>
      </c>
      <c r="B85">
        <v>-0.91900000000000004</v>
      </c>
      <c r="C85">
        <v>9.9600000000000009</v>
      </c>
      <c r="D85">
        <v>0.153</v>
      </c>
      <c r="E85">
        <v>10.003477999999999</v>
      </c>
      <c r="F85">
        <v>89.123642000000004</v>
      </c>
      <c r="G85">
        <v>95.271705999999995</v>
      </c>
    </row>
    <row r="86" spans="1:7" x14ac:dyDescent="0.25">
      <c r="A86">
        <v>7.3702464000000001</v>
      </c>
      <c r="B86">
        <v>-0.91900000000000004</v>
      </c>
      <c r="C86">
        <v>9.9600000000000009</v>
      </c>
      <c r="D86">
        <v>0.153</v>
      </c>
      <c r="E86">
        <v>10.003477999999999</v>
      </c>
      <c r="F86">
        <v>89.123642000000004</v>
      </c>
      <c r="G86">
        <v>95.271705999999995</v>
      </c>
    </row>
    <row r="87" spans="1:7" x14ac:dyDescent="0.25">
      <c r="A87">
        <v>7.3707871000000003</v>
      </c>
      <c r="B87">
        <v>-0.91900000000000004</v>
      </c>
      <c r="C87">
        <v>9.9600000000000009</v>
      </c>
      <c r="D87">
        <v>0.153</v>
      </c>
      <c r="E87">
        <v>10.003477999999999</v>
      </c>
      <c r="F87">
        <v>89.123642000000004</v>
      </c>
      <c r="G87">
        <v>95.271705999999995</v>
      </c>
    </row>
    <row r="88" spans="1:7" x14ac:dyDescent="0.25">
      <c r="A88">
        <v>7.3807874</v>
      </c>
      <c r="B88">
        <v>-0.91900000000000004</v>
      </c>
      <c r="C88">
        <v>9.9600000000000009</v>
      </c>
      <c r="D88">
        <v>0.153</v>
      </c>
      <c r="E88">
        <v>10.003477999999999</v>
      </c>
      <c r="F88">
        <v>89.123642000000004</v>
      </c>
      <c r="G88">
        <v>95.271705999999995</v>
      </c>
    </row>
    <row r="89" spans="1:7" x14ac:dyDescent="0.25">
      <c r="A89">
        <v>7.3891825999999998</v>
      </c>
      <c r="B89">
        <v>-0.91900000000000004</v>
      </c>
      <c r="C89">
        <v>9.8070000000000004</v>
      </c>
      <c r="D89">
        <v>0.30599999999999999</v>
      </c>
      <c r="E89">
        <v>9.8547170000000008</v>
      </c>
      <c r="F89">
        <v>88.220618999999999</v>
      </c>
      <c r="G89">
        <v>95.353470000000002</v>
      </c>
    </row>
    <row r="90" spans="1:7" x14ac:dyDescent="0.25">
      <c r="A90">
        <v>7.3902364</v>
      </c>
      <c r="B90">
        <v>-0.76600000000000001</v>
      </c>
      <c r="C90">
        <v>9.9600000000000009</v>
      </c>
      <c r="D90">
        <v>0.153</v>
      </c>
      <c r="E90">
        <v>9.9905830000000009</v>
      </c>
      <c r="F90">
        <v>89.122512999999998</v>
      </c>
      <c r="G90">
        <v>94.397827000000007</v>
      </c>
    </row>
    <row r="91" spans="1:7" x14ac:dyDescent="0.25">
      <c r="A91">
        <v>7.4002360999999999</v>
      </c>
      <c r="B91">
        <v>-0.76600000000000001</v>
      </c>
      <c r="C91">
        <v>9.9600000000000009</v>
      </c>
      <c r="D91">
        <v>0.153</v>
      </c>
      <c r="E91">
        <v>9.9905830000000009</v>
      </c>
      <c r="F91">
        <v>89.122512999999998</v>
      </c>
      <c r="G91">
        <v>94.397827000000007</v>
      </c>
    </row>
    <row r="92" spans="1:7" x14ac:dyDescent="0.25">
      <c r="A92">
        <v>7.4093156000000002</v>
      </c>
      <c r="B92">
        <v>-0.76600000000000001</v>
      </c>
      <c r="C92">
        <v>9.9600000000000009</v>
      </c>
      <c r="D92">
        <v>0.153</v>
      </c>
      <c r="E92">
        <v>9.9905830000000009</v>
      </c>
      <c r="F92">
        <v>89.122512999999998</v>
      </c>
      <c r="G92">
        <v>94.397827000000007</v>
      </c>
    </row>
    <row r="93" spans="1:7" x14ac:dyDescent="0.25">
      <c r="A93">
        <v>7.4095611999999997</v>
      </c>
      <c r="B93">
        <v>-0.91900000000000004</v>
      </c>
      <c r="C93">
        <v>9.9600000000000009</v>
      </c>
      <c r="D93">
        <v>0.153</v>
      </c>
      <c r="E93">
        <v>10.003477999999999</v>
      </c>
      <c r="F93">
        <v>89.123642000000004</v>
      </c>
      <c r="G93">
        <v>95.271705999999995</v>
      </c>
    </row>
    <row r="94" spans="1:7" x14ac:dyDescent="0.25">
      <c r="A94">
        <v>7.4195614000000001</v>
      </c>
      <c r="B94">
        <v>-0.91900000000000004</v>
      </c>
      <c r="C94">
        <v>9.9600000000000009</v>
      </c>
      <c r="D94">
        <v>0.153</v>
      </c>
      <c r="E94">
        <v>10.003477999999999</v>
      </c>
      <c r="F94">
        <v>89.123642000000004</v>
      </c>
      <c r="G94">
        <v>95.271705999999995</v>
      </c>
    </row>
    <row r="95" spans="1:7" x14ac:dyDescent="0.25">
      <c r="A95">
        <v>7.4292049000000002</v>
      </c>
      <c r="B95">
        <v>-0.91900000000000004</v>
      </c>
      <c r="C95">
        <v>9.9600000000000009</v>
      </c>
      <c r="D95">
        <v>0.153</v>
      </c>
      <c r="E95">
        <v>10.003477999999999</v>
      </c>
      <c r="F95">
        <v>89.123642000000004</v>
      </c>
      <c r="G95">
        <v>95.271705999999995</v>
      </c>
    </row>
    <row r="96" spans="1:7" x14ac:dyDescent="0.25">
      <c r="A96">
        <v>7.4299683999999999</v>
      </c>
      <c r="B96">
        <v>-0.91900000000000004</v>
      </c>
      <c r="C96">
        <v>9.9600000000000009</v>
      </c>
      <c r="D96">
        <v>0.153</v>
      </c>
      <c r="E96">
        <v>10.003477999999999</v>
      </c>
      <c r="F96">
        <v>89.123642000000004</v>
      </c>
      <c r="G96">
        <v>95.271705999999995</v>
      </c>
    </row>
    <row r="97" spans="1:7" x14ac:dyDescent="0.25">
      <c r="A97">
        <v>7.4399680999999998</v>
      </c>
      <c r="B97">
        <v>-0.91900000000000004</v>
      </c>
      <c r="C97">
        <v>9.9600000000000009</v>
      </c>
      <c r="D97">
        <v>0.153</v>
      </c>
      <c r="E97">
        <v>10.003477999999999</v>
      </c>
      <c r="F97">
        <v>89.123642000000004</v>
      </c>
      <c r="G97">
        <v>95.271705999999995</v>
      </c>
    </row>
    <row r="98" spans="1:7" x14ac:dyDescent="0.25">
      <c r="A98">
        <v>7.4496770000000003</v>
      </c>
      <c r="B98">
        <v>-0.76600000000000001</v>
      </c>
      <c r="C98">
        <v>9.9600000000000009</v>
      </c>
      <c r="D98">
        <v>0.153</v>
      </c>
      <c r="E98">
        <v>9.9905830000000009</v>
      </c>
      <c r="F98">
        <v>89.122512999999998</v>
      </c>
      <c r="G98">
        <v>94.397827000000007</v>
      </c>
    </row>
    <row r="99" spans="1:7" x14ac:dyDescent="0.25">
      <c r="A99">
        <v>7.4592198999999999</v>
      </c>
      <c r="B99">
        <v>-0.76600000000000001</v>
      </c>
      <c r="C99">
        <v>9.9600000000000009</v>
      </c>
      <c r="D99">
        <v>0.153</v>
      </c>
      <c r="E99">
        <v>9.9905830000000009</v>
      </c>
      <c r="F99">
        <v>89.122512999999998</v>
      </c>
      <c r="G99">
        <v>94.397827000000007</v>
      </c>
    </row>
    <row r="100" spans="1:7" x14ac:dyDescent="0.25">
      <c r="A100">
        <v>7.4609575000000001</v>
      </c>
      <c r="B100">
        <v>-0.91900000000000004</v>
      </c>
      <c r="C100">
        <v>9.9600000000000009</v>
      </c>
      <c r="D100">
        <v>0.30599999999999999</v>
      </c>
      <c r="E100">
        <v>10.006988</v>
      </c>
      <c r="F100">
        <v>88.247703999999999</v>
      </c>
      <c r="G100">
        <v>95.271705999999995</v>
      </c>
    </row>
    <row r="101" spans="1:7" x14ac:dyDescent="0.25">
      <c r="A101">
        <v>7.4709573000000002</v>
      </c>
      <c r="B101">
        <v>-0.91900000000000004</v>
      </c>
      <c r="C101">
        <v>9.9600000000000009</v>
      </c>
      <c r="D101">
        <v>0.30599999999999999</v>
      </c>
      <c r="E101">
        <v>10.006988</v>
      </c>
      <c r="F101">
        <v>88.247703999999999</v>
      </c>
      <c r="G101">
        <v>95.271705999999995</v>
      </c>
    </row>
    <row r="102" spans="1:7" x14ac:dyDescent="0.25">
      <c r="A102">
        <v>7.4792328000000001</v>
      </c>
      <c r="B102">
        <v>-0.76600000000000001</v>
      </c>
      <c r="C102">
        <v>9.9600000000000009</v>
      </c>
      <c r="D102">
        <v>0.153</v>
      </c>
      <c r="E102">
        <v>9.9905830000000009</v>
      </c>
      <c r="F102">
        <v>89.122512999999998</v>
      </c>
      <c r="G102">
        <v>94.397827000000007</v>
      </c>
    </row>
    <row r="103" spans="1:7" x14ac:dyDescent="0.25">
      <c r="A103">
        <v>7.4802866000000003</v>
      </c>
      <c r="B103">
        <v>-0.76600000000000001</v>
      </c>
      <c r="C103">
        <v>9.9600000000000009</v>
      </c>
      <c r="D103">
        <v>0.153</v>
      </c>
      <c r="E103">
        <v>9.9905830000000009</v>
      </c>
      <c r="F103">
        <v>89.122512999999998</v>
      </c>
      <c r="G103">
        <v>94.397827000000007</v>
      </c>
    </row>
    <row r="104" spans="1:7" x14ac:dyDescent="0.25">
      <c r="A104">
        <v>7.4902863999999996</v>
      </c>
      <c r="B104">
        <v>-0.76600000000000001</v>
      </c>
      <c r="C104">
        <v>9.9600000000000009</v>
      </c>
      <c r="D104">
        <v>0.153</v>
      </c>
      <c r="E104">
        <v>9.9905830000000009</v>
      </c>
      <c r="F104">
        <v>89.122512999999998</v>
      </c>
      <c r="G104">
        <v>94.397827000000007</v>
      </c>
    </row>
    <row r="105" spans="1:7" x14ac:dyDescent="0.25">
      <c r="A105">
        <v>7.4994401999999996</v>
      </c>
      <c r="B105">
        <v>-0.76600000000000001</v>
      </c>
      <c r="C105">
        <v>9.9600000000000009</v>
      </c>
      <c r="D105">
        <v>0.153</v>
      </c>
      <c r="E105">
        <v>9.9905830000000009</v>
      </c>
      <c r="F105">
        <v>89.122512999999998</v>
      </c>
      <c r="G105">
        <v>94.397827000000007</v>
      </c>
    </row>
    <row r="106" spans="1:7" x14ac:dyDescent="0.25">
      <c r="A106">
        <v>7.5000548</v>
      </c>
      <c r="B106">
        <v>-0.76600000000000001</v>
      </c>
      <c r="C106">
        <v>9.9600000000000009</v>
      </c>
      <c r="D106">
        <v>0.153</v>
      </c>
      <c r="E106">
        <v>9.9905830000000009</v>
      </c>
      <c r="F106">
        <v>89.122512999999998</v>
      </c>
      <c r="G106">
        <v>94.397827000000007</v>
      </c>
    </row>
    <row r="107" spans="1:7" x14ac:dyDescent="0.25">
      <c r="A107">
        <v>7.5100546000000001</v>
      </c>
      <c r="B107">
        <v>-0.76600000000000001</v>
      </c>
      <c r="C107">
        <v>9.9600000000000009</v>
      </c>
      <c r="D107">
        <v>0.153</v>
      </c>
      <c r="E107">
        <v>9.9905830000000009</v>
      </c>
      <c r="F107">
        <v>89.122512999999998</v>
      </c>
      <c r="G107">
        <v>94.397827000000007</v>
      </c>
    </row>
    <row r="108" spans="1:7" x14ac:dyDescent="0.25">
      <c r="A108">
        <v>7.5192451</v>
      </c>
      <c r="B108">
        <v>-0.91900000000000004</v>
      </c>
      <c r="C108">
        <v>9.9600000000000009</v>
      </c>
      <c r="D108">
        <v>0.153</v>
      </c>
      <c r="E108">
        <v>10.003477999999999</v>
      </c>
      <c r="F108">
        <v>89.123642000000004</v>
      </c>
      <c r="G108">
        <v>95.271705999999995</v>
      </c>
    </row>
    <row r="109" spans="1:7" x14ac:dyDescent="0.25">
      <c r="A109">
        <v>7.5291933999999996</v>
      </c>
      <c r="B109">
        <v>-0.76600000000000001</v>
      </c>
      <c r="C109">
        <v>9.9600000000000009</v>
      </c>
      <c r="D109">
        <v>0.153</v>
      </c>
      <c r="E109">
        <v>9.9905830000000009</v>
      </c>
      <c r="F109">
        <v>89.122512999999998</v>
      </c>
      <c r="G109">
        <v>94.397827000000007</v>
      </c>
    </row>
    <row r="110" spans="1:7" x14ac:dyDescent="0.25">
      <c r="A110">
        <v>7.5310348999999999</v>
      </c>
      <c r="B110">
        <v>-0.76600000000000001</v>
      </c>
      <c r="C110">
        <v>9.9600000000000009</v>
      </c>
      <c r="D110">
        <v>0.153</v>
      </c>
      <c r="E110">
        <v>9.9905830000000009</v>
      </c>
      <c r="F110">
        <v>89.122512999999998</v>
      </c>
      <c r="G110">
        <v>94.397827000000007</v>
      </c>
    </row>
    <row r="111" spans="1:7" x14ac:dyDescent="0.25">
      <c r="A111">
        <v>7.5410347</v>
      </c>
      <c r="B111">
        <v>-0.76600000000000001</v>
      </c>
      <c r="C111">
        <v>9.9600000000000009</v>
      </c>
      <c r="D111">
        <v>0.153</v>
      </c>
      <c r="E111">
        <v>9.9905830000000009</v>
      </c>
      <c r="F111">
        <v>89.122512999999998</v>
      </c>
      <c r="G111">
        <v>94.397827000000007</v>
      </c>
    </row>
    <row r="112" spans="1:7" x14ac:dyDescent="0.25">
      <c r="A112">
        <v>7.5491752999999999</v>
      </c>
      <c r="B112">
        <v>-0.91900000000000004</v>
      </c>
      <c r="C112">
        <v>9.9600000000000009</v>
      </c>
      <c r="D112">
        <v>0.153</v>
      </c>
      <c r="E112">
        <v>10.003477999999999</v>
      </c>
      <c r="F112">
        <v>89.123642000000004</v>
      </c>
      <c r="G112">
        <v>95.271705999999995</v>
      </c>
    </row>
    <row r="113" spans="1:7" x14ac:dyDescent="0.25">
      <c r="A113">
        <v>7.5516399999999999</v>
      </c>
      <c r="B113">
        <v>-0.91900000000000004</v>
      </c>
      <c r="C113">
        <v>9.9600000000000009</v>
      </c>
      <c r="D113">
        <v>0.153</v>
      </c>
      <c r="E113">
        <v>10.003477999999999</v>
      </c>
      <c r="F113">
        <v>89.123642000000004</v>
      </c>
      <c r="G113">
        <v>95.271705999999995</v>
      </c>
    </row>
    <row r="114" spans="1:7" x14ac:dyDescent="0.25">
      <c r="A114">
        <v>7.5616398</v>
      </c>
      <c r="B114">
        <v>-0.91900000000000004</v>
      </c>
      <c r="C114">
        <v>9.9600000000000009</v>
      </c>
      <c r="D114">
        <v>0.153</v>
      </c>
      <c r="E114">
        <v>10.003477999999999</v>
      </c>
      <c r="F114">
        <v>89.123642000000004</v>
      </c>
      <c r="G114">
        <v>95.271705999999995</v>
      </c>
    </row>
    <row r="115" spans="1:7" x14ac:dyDescent="0.25">
      <c r="A115">
        <v>7.5692101000000003</v>
      </c>
      <c r="B115">
        <v>-0.91900000000000004</v>
      </c>
      <c r="C115">
        <v>9.9600000000000009</v>
      </c>
      <c r="D115">
        <v>0.153</v>
      </c>
      <c r="E115">
        <v>10.003477999999999</v>
      </c>
      <c r="F115">
        <v>89.123642000000004</v>
      </c>
      <c r="G115">
        <v>95.271705999999995</v>
      </c>
    </row>
    <row r="116" spans="1:7" x14ac:dyDescent="0.25">
      <c r="A116">
        <v>7.5710443999999999</v>
      </c>
      <c r="B116">
        <v>-0.91900000000000004</v>
      </c>
      <c r="C116">
        <v>9.9600000000000009</v>
      </c>
      <c r="D116">
        <v>0.153</v>
      </c>
      <c r="E116">
        <v>10.003477999999999</v>
      </c>
      <c r="F116">
        <v>89.123642000000004</v>
      </c>
      <c r="G116">
        <v>95.271705999999995</v>
      </c>
    </row>
    <row r="117" spans="1:7" x14ac:dyDescent="0.25">
      <c r="A117">
        <v>7.5810446999999996</v>
      </c>
      <c r="B117">
        <v>-0.91900000000000004</v>
      </c>
      <c r="C117">
        <v>9.9600000000000009</v>
      </c>
      <c r="D117">
        <v>0.153</v>
      </c>
      <c r="E117">
        <v>10.003477999999999</v>
      </c>
      <c r="F117">
        <v>89.123642000000004</v>
      </c>
      <c r="G117">
        <v>95.271705999999995</v>
      </c>
    </row>
    <row r="118" spans="1:7" x14ac:dyDescent="0.25">
      <c r="A118">
        <v>7.5892176999999998</v>
      </c>
      <c r="B118">
        <v>-0.91900000000000004</v>
      </c>
      <c r="C118">
        <v>9.9600000000000009</v>
      </c>
      <c r="D118">
        <v>0.153</v>
      </c>
      <c r="E118">
        <v>10.003477999999999</v>
      </c>
      <c r="F118">
        <v>89.123642000000004</v>
      </c>
      <c r="G118">
        <v>95.271705999999995</v>
      </c>
    </row>
    <row r="119" spans="1:7" x14ac:dyDescent="0.25">
      <c r="A119">
        <v>7.5900435000000002</v>
      </c>
      <c r="B119">
        <v>-0.91900000000000004</v>
      </c>
      <c r="C119">
        <v>9.9600000000000009</v>
      </c>
      <c r="D119">
        <v>0.153</v>
      </c>
      <c r="E119">
        <v>10.003477999999999</v>
      </c>
      <c r="F119">
        <v>89.123642000000004</v>
      </c>
      <c r="G119">
        <v>95.271705999999995</v>
      </c>
    </row>
    <row r="120" spans="1:7" x14ac:dyDescent="0.25">
      <c r="A120">
        <v>7.6000433000000003</v>
      </c>
      <c r="B120">
        <v>-0.91900000000000004</v>
      </c>
      <c r="C120">
        <v>9.9600000000000009</v>
      </c>
      <c r="D120">
        <v>0.153</v>
      </c>
      <c r="E120">
        <v>10.003477999999999</v>
      </c>
      <c r="F120">
        <v>89.123642000000004</v>
      </c>
      <c r="G120">
        <v>95.271705999999995</v>
      </c>
    </row>
    <row r="121" spans="1:7" x14ac:dyDescent="0.25">
      <c r="A121">
        <v>7.6009617</v>
      </c>
      <c r="B121">
        <v>-0.91900000000000004</v>
      </c>
      <c r="C121">
        <v>9.9600000000000009</v>
      </c>
      <c r="D121">
        <v>0.153</v>
      </c>
      <c r="E121">
        <v>10.003477999999999</v>
      </c>
      <c r="F121">
        <v>89.123642000000004</v>
      </c>
      <c r="G121">
        <v>95.271705999999995</v>
      </c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3"/>
  <sheetViews>
    <sheetView workbookViewId="0">
      <selection activeCell="C20" sqref="A2:C20"/>
    </sheetView>
  </sheetViews>
  <sheetFormatPr defaultRowHeight="15" x14ac:dyDescent="0.25"/>
  <cols>
    <col min="1" max="1" width="27.5703125" bestFit="1" customWidth="1"/>
    <col min="2" max="2" width="12" bestFit="1" customWidth="1"/>
  </cols>
  <sheetData>
    <row r="2" spans="1:3" x14ac:dyDescent="0.25">
      <c r="A2" s="1" t="s">
        <v>46</v>
      </c>
      <c r="B2">
        <v>1.68</v>
      </c>
      <c r="C2" t="s">
        <v>11</v>
      </c>
    </row>
    <row r="3" spans="1:3" x14ac:dyDescent="0.25">
      <c r="A3" s="1" t="s">
        <v>10</v>
      </c>
      <c r="B3">
        <f>B2*(25.4^4)</f>
        <v>699268.79500799987</v>
      </c>
      <c r="C3" t="s">
        <v>12</v>
      </c>
    </row>
    <row r="4" spans="1:3" x14ac:dyDescent="0.25">
      <c r="A4" s="1" t="s">
        <v>10</v>
      </c>
      <c r="B4">
        <f>B3/1000^4</f>
        <v>6.9926879500799992E-7</v>
      </c>
      <c r="C4" t="s">
        <v>13</v>
      </c>
    </row>
    <row r="5" spans="1:3" x14ac:dyDescent="0.25">
      <c r="A5" s="1"/>
    </row>
    <row r="6" spans="1:3" x14ac:dyDescent="0.25">
      <c r="A6" s="1" t="s">
        <v>14</v>
      </c>
      <c r="B6">
        <v>17</v>
      </c>
      <c r="C6" t="s">
        <v>15</v>
      </c>
    </row>
    <row r="7" spans="1:3" x14ac:dyDescent="0.25">
      <c r="A7" s="1" t="s">
        <v>14</v>
      </c>
      <c r="B7">
        <f>B6*25.4</f>
        <v>431.79999999999995</v>
      </c>
      <c r="C7" t="s">
        <v>16</v>
      </c>
    </row>
    <row r="8" spans="1:3" x14ac:dyDescent="0.25">
      <c r="A8" s="1" t="s">
        <v>14</v>
      </c>
      <c r="B8">
        <f>B7/1000</f>
        <v>0.43179999999999996</v>
      </c>
      <c r="C8" t="s">
        <v>17</v>
      </c>
    </row>
    <row r="9" spans="1:3" x14ac:dyDescent="0.25">
      <c r="A9" s="1"/>
    </row>
    <row r="10" spans="1:3" x14ac:dyDescent="0.25">
      <c r="A10" s="1" t="s">
        <v>45</v>
      </c>
      <c r="B10">
        <v>12000000</v>
      </c>
      <c r="C10" t="s">
        <v>18</v>
      </c>
    </row>
    <row r="11" spans="1:3" x14ac:dyDescent="0.25">
      <c r="A11" s="1" t="s">
        <v>45</v>
      </c>
      <c r="B11">
        <f>B10*6894.76</f>
        <v>82737120000</v>
      </c>
      <c r="C11" t="s">
        <v>19</v>
      </c>
    </row>
    <row r="12" spans="1:3" x14ac:dyDescent="0.25">
      <c r="A12" s="1"/>
    </row>
    <row r="13" spans="1:3" x14ac:dyDescent="0.25">
      <c r="A13" s="1" t="s">
        <v>42</v>
      </c>
      <c r="B13">
        <f>(3*B11*B4)/B8^3</f>
        <v>2155846.7644860577</v>
      </c>
      <c r="C13" t="s">
        <v>20</v>
      </c>
    </row>
    <row r="14" spans="1:3" x14ac:dyDescent="0.25">
      <c r="A14" s="1"/>
    </row>
    <row r="15" spans="1:3" x14ac:dyDescent="0.25">
      <c r="A15" s="1" t="s">
        <v>38</v>
      </c>
      <c r="B15">
        <v>45</v>
      </c>
      <c r="C15" t="s">
        <v>21</v>
      </c>
    </row>
    <row r="16" spans="1:3" x14ac:dyDescent="0.25">
      <c r="A16" s="1" t="s">
        <v>37</v>
      </c>
      <c r="B16">
        <f>B15/2.2</f>
        <v>20.454545454545453</v>
      </c>
      <c r="C16" t="s">
        <v>22</v>
      </c>
    </row>
    <row r="17" spans="1:3" x14ac:dyDescent="0.25">
      <c r="A17" s="1"/>
    </row>
    <row r="18" spans="1:3" x14ac:dyDescent="0.25">
      <c r="A18" s="1" t="s">
        <v>47</v>
      </c>
      <c r="B18">
        <f>SQRT(B13/B16)</f>
        <v>324.64896878078866</v>
      </c>
      <c r="C18" t="s">
        <v>23</v>
      </c>
    </row>
    <row r="19" spans="1:3" x14ac:dyDescent="0.25">
      <c r="B19">
        <f>B18/(2*PI())</f>
        <v>51.669488151148926</v>
      </c>
      <c r="C19" t="s">
        <v>24</v>
      </c>
    </row>
    <row r="20" spans="1:3" x14ac:dyDescent="0.25">
      <c r="B20">
        <f>B18*60/(2*PI())</f>
        <v>3100.1692890689355</v>
      </c>
      <c r="C20" t="s">
        <v>25</v>
      </c>
    </row>
    <row r="43" spans="1:3" x14ac:dyDescent="0.25">
      <c r="A43" t="s">
        <v>26</v>
      </c>
      <c r="B43" t="e">
        <f>3*B41*B35/B38^3</f>
        <v>#DIV/0!</v>
      </c>
      <c r="C43" t="s">
        <v>20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workbookViewId="0">
      <selection activeCell="F24" sqref="F24"/>
    </sheetView>
  </sheetViews>
  <sheetFormatPr defaultRowHeight="15" x14ac:dyDescent="0.25"/>
  <cols>
    <col min="1" max="1" width="12.140625" bestFit="1" customWidth="1"/>
    <col min="2" max="2" width="10.28515625" bestFit="1" customWidth="1"/>
    <col min="3" max="3" width="19.42578125" bestFit="1" customWidth="1"/>
  </cols>
  <sheetData>
    <row r="1" spans="1:4" x14ac:dyDescent="0.25">
      <c r="A1">
        <v>1</v>
      </c>
      <c r="B1" t="s">
        <v>27</v>
      </c>
    </row>
    <row r="2" spans="1:4" x14ac:dyDescent="0.25">
      <c r="A2" t="s">
        <v>28</v>
      </c>
      <c r="B2" t="s">
        <v>29</v>
      </c>
      <c r="C2" t="s">
        <v>30</v>
      </c>
      <c r="D2" t="s">
        <v>31</v>
      </c>
    </row>
    <row r="3" spans="1:4" x14ac:dyDescent="0.25">
      <c r="A3">
        <v>100</v>
      </c>
      <c r="B3">
        <f>A3/60</f>
        <v>1.6666666666666667</v>
      </c>
      <c r="C3">
        <f>B3*$A$1</f>
        <v>1.6666666666666667</v>
      </c>
      <c r="D3">
        <f>C3*60</f>
        <v>100</v>
      </c>
    </row>
    <row r="4" spans="1:4" x14ac:dyDescent="0.25">
      <c r="A4">
        <f>A3+100</f>
        <v>200</v>
      </c>
      <c r="B4">
        <f t="shared" ref="B4:B25" si="0">A4/60</f>
        <v>3.3333333333333335</v>
      </c>
      <c r="C4">
        <f t="shared" ref="C4:C25" si="1">B4*$A$1</f>
        <v>3.3333333333333335</v>
      </c>
      <c r="D4">
        <f t="shared" ref="D4:D25" si="2">C4*60</f>
        <v>200</v>
      </c>
    </row>
    <row r="5" spans="1:4" x14ac:dyDescent="0.25">
      <c r="A5">
        <f t="shared" ref="A5:A25" si="3">A4+100</f>
        <v>300</v>
      </c>
      <c r="B5">
        <f t="shared" si="0"/>
        <v>5</v>
      </c>
      <c r="C5">
        <f t="shared" si="1"/>
        <v>5</v>
      </c>
      <c r="D5">
        <f t="shared" si="2"/>
        <v>300</v>
      </c>
    </row>
    <row r="6" spans="1:4" x14ac:dyDescent="0.25">
      <c r="A6">
        <f t="shared" si="3"/>
        <v>400</v>
      </c>
      <c r="B6">
        <f t="shared" si="0"/>
        <v>6.666666666666667</v>
      </c>
      <c r="C6">
        <f t="shared" si="1"/>
        <v>6.666666666666667</v>
      </c>
      <c r="D6">
        <f t="shared" si="2"/>
        <v>400</v>
      </c>
    </row>
    <row r="7" spans="1:4" x14ac:dyDescent="0.25">
      <c r="A7">
        <f t="shared" si="3"/>
        <v>500</v>
      </c>
      <c r="B7">
        <f t="shared" si="0"/>
        <v>8.3333333333333339</v>
      </c>
      <c r="C7">
        <f t="shared" si="1"/>
        <v>8.3333333333333339</v>
      </c>
      <c r="D7">
        <f t="shared" si="2"/>
        <v>500.00000000000006</v>
      </c>
    </row>
    <row r="8" spans="1:4" x14ac:dyDescent="0.25">
      <c r="A8">
        <f t="shared" si="3"/>
        <v>600</v>
      </c>
      <c r="B8">
        <f t="shared" si="0"/>
        <v>10</v>
      </c>
      <c r="C8">
        <f t="shared" si="1"/>
        <v>10</v>
      </c>
      <c r="D8">
        <f t="shared" si="2"/>
        <v>600</v>
      </c>
    </row>
    <row r="9" spans="1:4" x14ac:dyDescent="0.25">
      <c r="A9">
        <f t="shared" si="3"/>
        <v>700</v>
      </c>
      <c r="B9">
        <f t="shared" si="0"/>
        <v>11.666666666666666</v>
      </c>
      <c r="C9">
        <f t="shared" si="1"/>
        <v>11.666666666666666</v>
      </c>
      <c r="D9">
        <f t="shared" si="2"/>
        <v>700</v>
      </c>
    </row>
    <row r="10" spans="1:4" x14ac:dyDescent="0.25">
      <c r="A10">
        <f t="shared" si="3"/>
        <v>800</v>
      </c>
      <c r="B10">
        <f t="shared" si="0"/>
        <v>13.333333333333334</v>
      </c>
      <c r="C10">
        <f t="shared" si="1"/>
        <v>13.333333333333334</v>
      </c>
      <c r="D10">
        <f t="shared" si="2"/>
        <v>800</v>
      </c>
    </row>
    <row r="11" spans="1:4" x14ac:dyDescent="0.25">
      <c r="A11">
        <f t="shared" si="3"/>
        <v>900</v>
      </c>
      <c r="B11">
        <f t="shared" si="0"/>
        <v>15</v>
      </c>
      <c r="C11">
        <f t="shared" si="1"/>
        <v>15</v>
      </c>
      <c r="D11">
        <f t="shared" si="2"/>
        <v>900</v>
      </c>
    </row>
    <row r="12" spans="1:4" x14ac:dyDescent="0.25">
      <c r="A12">
        <f t="shared" si="3"/>
        <v>1000</v>
      </c>
      <c r="B12">
        <f t="shared" si="0"/>
        <v>16.666666666666668</v>
      </c>
      <c r="C12">
        <f t="shared" si="1"/>
        <v>16.666666666666668</v>
      </c>
      <c r="D12">
        <f t="shared" si="2"/>
        <v>1000.0000000000001</v>
      </c>
    </row>
    <row r="13" spans="1:4" x14ac:dyDescent="0.25">
      <c r="A13">
        <f t="shared" si="3"/>
        <v>1100</v>
      </c>
      <c r="B13">
        <f t="shared" si="0"/>
        <v>18.333333333333332</v>
      </c>
      <c r="C13">
        <f t="shared" si="1"/>
        <v>18.333333333333332</v>
      </c>
      <c r="D13">
        <f t="shared" si="2"/>
        <v>1100</v>
      </c>
    </row>
    <row r="14" spans="1:4" x14ac:dyDescent="0.25">
      <c r="A14">
        <f t="shared" si="3"/>
        <v>1200</v>
      </c>
      <c r="B14">
        <f t="shared" si="0"/>
        <v>20</v>
      </c>
      <c r="C14">
        <f t="shared" si="1"/>
        <v>20</v>
      </c>
      <c r="D14">
        <f t="shared" si="2"/>
        <v>1200</v>
      </c>
    </row>
    <row r="15" spans="1:4" x14ac:dyDescent="0.25">
      <c r="A15">
        <f t="shared" si="3"/>
        <v>1300</v>
      </c>
      <c r="B15">
        <f t="shared" si="0"/>
        <v>21.666666666666668</v>
      </c>
      <c r="C15">
        <f t="shared" si="1"/>
        <v>21.666666666666668</v>
      </c>
      <c r="D15">
        <f t="shared" si="2"/>
        <v>1300</v>
      </c>
    </row>
    <row r="16" spans="1:4" x14ac:dyDescent="0.25">
      <c r="A16">
        <f t="shared" si="3"/>
        <v>1400</v>
      </c>
      <c r="B16">
        <f t="shared" si="0"/>
        <v>23.333333333333332</v>
      </c>
      <c r="C16">
        <f t="shared" si="1"/>
        <v>23.333333333333332</v>
      </c>
      <c r="D16">
        <f t="shared" si="2"/>
        <v>1400</v>
      </c>
    </row>
    <row r="17" spans="1:4" x14ac:dyDescent="0.25">
      <c r="A17">
        <f t="shared" si="3"/>
        <v>1500</v>
      </c>
      <c r="B17">
        <f t="shared" si="0"/>
        <v>25</v>
      </c>
      <c r="C17">
        <f t="shared" si="1"/>
        <v>25</v>
      </c>
      <c r="D17">
        <f t="shared" si="2"/>
        <v>1500</v>
      </c>
    </row>
    <row r="18" spans="1:4" x14ac:dyDescent="0.25">
      <c r="A18">
        <f t="shared" si="3"/>
        <v>1600</v>
      </c>
      <c r="B18">
        <f t="shared" si="0"/>
        <v>26.666666666666668</v>
      </c>
      <c r="C18">
        <f t="shared" si="1"/>
        <v>26.666666666666668</v>
      </c>
      <c r="D18">
        <f t="shared" si="2"/>
        <v>1600</v>
      </c>
    </row>
    <row r="19" spans="1:4" x14ac:dyDescent="0.25">
      <c r="A19">
        <f t="shared" si="3"/>
        <v>1700</v>
      </c>
      <c r="B19">
        <f t="shared" si="0"/>
        <v>28.333333333333332</v>
      </c>
      <c r="C19">
        <f t="shared" si="1"/>
        <v>28.333333333333332</v>
      </c>
      <c r="D19">
        <f t="shared" si="2"/>
        <v>1700</v>
      </c>
    </row>
    <row r="20" spans="1:4" x14ac:dyDescent="0.25">
      <c r="A20">
        <f t="shared" si="3"/>
        <v>1800</v>
      </c>
      <c r="B20">
        <f t="shared" si="0"/>
        <v>30</v>
      </c>
      <c r="C20">
        <f t="shared" si="1"/>
        <v>30</v>
      </c>
      <c r="D20">
        <f t="shared" si="2"/>
        <v>1800</v>
      </c>
    </row>
    <row r="21" spans="1:4" x14ac:dyDescent="0.25">
      <c r="A21">
        <f t="shared" si="3"/>
        <v>1900</v>
      </c>
      <c r="B21">
        <f t="shared" si="0"/>
        <v>31.666666666666668</v>
      </c>
      <c r="C21">
        <f t="shared" si="1"/>
        <v>31.666666666666668</v>
      </c>
      <c r="D21">
        <f t="shared" si="2"/>
        <v>1900</v>
      </c>
    </row>
    <row r="22" spans="1:4" x14ac:dyDescent="0.25">
      <c r="A22">
        <f t="shared" si="3"/>
        <v>2000</v>
      </c>
      <c r="B22">
        <f t="shared" si="0"/>
        <v>33.333333333333336</v>
      </c>
      <c r="C22">
        <f t="shared" si="1"/>
        <v>33.333333333333336</v>
      </c>
      <c r="D22">
        <f t="shared" si="2"/>
        <v>2000.0000000000002</v>
      </c>
    </row>
    <row r="23" spans="1:4" x14ac:dyDescent="0.25">
      <c r="A23">
        <f t="shared" si="3"/>
        <v>2100</v>
      </c>
      <c r="B23">
        <f t="shared" si="0"/>
        <v>35</v>
      </c>
      <c r="C23">
        <f t="shared" si="1"/>
        <v>35</v>
      </c>
      <c r="D23">
        <f t="shared" si="2"/>
        <v>2100</v>
      </c>
    </row>
    <row r="24" spans="1:4" x14ac:dyDescent="0.25">
      <c r="A24">
        <f t="shared" si="3"/>
        <v>2200</v>
      </c>
      <c r="B24">
        <f t="shared" si="0"/>
        <v>36.666666666666664</v>
      </c>
      <c r="C24">
        <f t="shared" si="1"/>
        <v>36.666666666666664</v>
      </c>
      <c r="D24">
        <f t="shared" si="2"/>
        <v>2200</v>
      </c>
    </row>
    <row r="25" spans="1:4" x14ac:dyDescent="0.25">
      <c r="A25">
        <f t="shared" si="3"/>
        <v>2300</v>
      </c>
      <c r="B25">
        <f t="shared" si="0"/>
        <v>38.333333333333336</v>
      </c>
      <c r="C25">
        <f t="shared" si="1"/>
        <v>38.333333333333336</v>
      </c>
      <c r="D25">
        <f t="shared" si="2"/>
        <v>2300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Before</vt:lpstr>
      <vt:lpstr>After</vt:lpstr>
      <vt:lpstr>Theory K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</dc:creator>
  <cp:lastModifiedBy>Justin</cp:lastModifiedBy>
  <cp:lastPrinted>2016-06-27T13:06:05Z</cp:lastPrinted>
  <dcterms:created xsi:type="dcterms:W3CDTF">2016-05-25T23:47:29Z</dcterms:created>
  <dcterms:modified xsi:type="dcterms:W3CDTF">2016-06-27T13:36:07Z</dcterms:modified>
</cp:coreProperties>
</file>